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2017 3 KETV. )" sheetId="1" r:id="rId1"/>
    <sheet name="2017 2 KETV. (2)" sheetId="2" r:id="rId2"/>
    <sheet name="2017 1 KETV." sheetId="3" r:id="rId3"/>
    <sheet name="2016 4 ketv." sheetId="4" r:id="rId4"/>
    <sheet name="2016 3KETV   " sheetId="5" r:id="rId5"/>
    <sheet name="2016 2KETV   " sheetId="6" r:id="rId6"/>
    <sheet name="2016 1KETV  " sheetId="7" r:id="rId7"/>
    <sheet name="2015 04KETV " sheetId="8" r:id="rId8"/>
    <sheet name="2015 03KETV" sheetId="9" r:id="rId9"/>
  </sheets>
  <definedNames>
    <definedName name="_xlnm.Print_Area" localSheetId="8">'2015 03KETV'!$A$1:$G$102</definedName>
    <definedName name="_xlnm.Print_Area" localSheetId="7">'2015 04KETV '!$A$1:$G$102</definedName>
    <definedName name="_xlnm.Print_Area" localSheetId="6">'2016 1KETV  '!$A$1:$G$102</definedName>
    <definedName name="_xlnm.Print_Area" localSheetId="5">'2016 2KETV   '!$A$1:$G$102</definedName>
    <definedName name="_xlnm.Print_Area" localSheetId="4">'2016 3KETV   '!$A$1:$G$102</definedName>
    <definedName name="_xlnm.Print_Area" localSheetId="3">'2016 4 ketv.'!$A$1:$G$102</definedName>
    <definedName name="_xlnm.Print_Area" localSheetId="2">'2017 1 KETV.'!$A$1:$G$102</definedName>
    <definedName name="_xlnm.Print_Area" localSheetId="1">'2017 2 KETV. (2)'!$A$1:$G$102</definedName>
    <definedName name="_xlnm.Print_Area" localSheetId="0">'2017 3 KETV. )'!$A$1:$G$102</definedName>
    <definedName name="_xlnm.Print_Titles" localSheetId="8">'2015 03KETV'!$19:$19</definedName>
    <definedName name="_xlnm.Print_Titles" localSheetId="7">'2015 04KETV '!$19:$19</definedName>
    <definedName name="_xlnm.Print_Titles" localSheetId="6">'2016 1KETV  '!$19:$19</definedName>
    <definedName name="_xlnm.Print_Titles" localSheetId="5">'2016 2KETV   '!$19:$19</definedName>
    <definedName name="_xlnm.Print_Titles" localSheetId="4">'2016 3KETV   '!$19:$19</definedName>
    <definedName name="_xlnm.Print_Titles" localSheetId="3">'2016 4 ketv.'!$19:$19</definedName>
    <definedName name="_xlnm.Print_Titles" localSheetId="2">'2017 1 KETV.'!$19:$19</definedName>
    <definedName name="_xlnm.Print_Titles" localSheetId="1">'2017 2 KETV. (2)'!$19:$19</definedName>
    <definedName name="_xlnm.Print_Titles" localSheetId="0">'2017 3 KETV. )'!$19:$19</definedName>
  </definedNames>
  <calcPr fullCalcOnLoad="1"/>
</workbook>
</file>

<file path=xl/sharedStrings.xml><?xml version="1.0" encoding="utf-8"?>
<sst xmlns="http://schemas.openxmlformats.org/spreadsheetml/2006/main" count="1714" uniqueCount="173">
  <si>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</si>
  <si>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</si>
  <si>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</si>
  <si>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</si>
  <si>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</si>
  <si>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</si>
  <si>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</si>
  <si>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</si>
  <si>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</si>
  <si>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</si>
  <si>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</si>
  <si>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</si>
  <si>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</si>
  <si>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</si>
  <si>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</si>
  <si>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</si>
  <si>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</si>
  <si>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</si>
  <si>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</si>
  <si>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</si>
  <si>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</si>
  <si>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</si>
  <si>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</si>
  <si>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</si>
  <si>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</si>
  <si>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</si>
  <si>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</si>
  <si>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</si>
  <si>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</si>
  <si>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</si>
  <si>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</si>
  <si>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</si>
  <si>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</si>
  <si>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</si>
  <si>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</si>
  <si>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</si>
  <si>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</si>
  <si>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</si>
  <si>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</si>
  <si>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</si>
  <si>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</si>
  <si>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</si>
  <si>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</si>
  <si>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</si>
  <si>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</si>
  <si>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</si>
  <si>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</si>
  <si>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</si>
  <si>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</si>
  <si>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</si>
  <si>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</si>
  <si>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</si>
  <si>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</si>
  <si>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</si>
  <si>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</si>
  <si>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</si>
  <si>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</si>
  <si>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</si>
  <si>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</si>
  <si>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</si>
  <si>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</si>
  <si>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</si>
  <si>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</si>
  <si>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</si>
  <si>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</si>
  <si>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</si>
  <si>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</si>
  <si>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</si>
  <si>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</si>
  <si>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</si>
  <si>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</si>
  <si>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</si>
  <si>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</si>
  <si>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</si>
  <si>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</si>
  <si>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</si>
  <si>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</si>
  <si>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</si>
  <si>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</si>
  <si>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</si>
  <si>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</si>
  <si>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</si>
  <si>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</si>
  <si>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</si>
  <si>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</si>
  <si>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</si>
  <si>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</si>
  <si>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</si>
  <si>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</si>
  <si>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</si>
  <si>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</si>
  <si>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</si>
  <si>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</si>
  <si>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</si>
  <si>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</si>
  <si>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</si>
  <si>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</si>
  <si>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</si>
  <si>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</si>
  <si>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</si>
  <si>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</si>
  <si>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</si>
  <si>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</si>
  <si>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</si>
  <si>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</si>
  <si>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</si>
  <si>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</si>
  <si>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</si>
  <si>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</si>
  <si>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</si>
  <si>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</si>
  <si>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</si>
  <si>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</si>
  <si>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</si>
  <si>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</si>
  <si>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</si>
  <si>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</si>
  <si>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</si>
  <si>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</si>
  <si>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</si>
  <si>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</si>
  <si>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</si>
  <si>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</si>
  <si>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</si>
  <si>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</si>
  <si>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</si>
  <si>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</si>
  <si>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</si>
  <si>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</si>
  <si>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 xml:space="preserve">vadovas) 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</si>
  <si>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</si>
  <si>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</si>
  <si>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Anykščių vaikų lopšelis-darželis "Eglutė"</t>
  </si>
  <si>
    <t>II.2.2</t>
  </si>
  <si>
    <t>II.3.1</t>
  </si>
  <si>
    <t>II.3.2</t>
  </si>
  <si>
    <t>II.3.3</t>
  </si>
  <si>
    <t>II.3.4</t>
  </si>
  <si>
    <t>II.4.1</t>
  </si>
  <si>
    <t>II.4.2</t>
  </si>
  <si>
    <t>II.5.1</t>
  </si>
  <si>
    <t>II.6.</t>
  </si>
  <si>
    <t>Vyr.buhalterė</t>
  </si>
  <si>
    <t>Audronė Sijūnienė</t>
  </si>
  <si>
    <t>190023925 Anykščiai, Statybininkų 3</t>
  </si>
  <si>
    <t>II.4.3</t>
  </si>
  <si>
    <t>II.4.4</t>
  </si>
  <si>
    <t>Auklėtoja,pav. direktorę                                                                                                                          Aldona Daubarienė</t>
  </si>
  <si>
    <t>PAGAL 2015M.RUGSĖJO 30 D. DUOMENIS</t>
  </si>
  <si>
    <t>2015 - 10-21 Nr. 1</t>
  </si>
  <si>
    <t>Pateikimo valiuta ir tikslumas: eurais arba tūkstančiais eurų</t>
  </si>
  <si>
    <t>PAGAL 2015M.GRUODŽIO 31 D. DUOMENIS</t>
  </si>
  <si>
    <t>Direktorė                                                                                                                                  Jolanta       Šaučiūnienė</t>
  </si>
  <si>
    <t>2016 - 02-21 Nr. 1</t>
  </si>
  <si>
    <t>PAGAL 2016M.KOVO 31 D. DUOMENIS</t>
  </si>
  <si>
    <t>2016 - 04-15 Nr. 1</t>
  </si>
  <si>
    <t>PAGAL 2016M.BIRŽELIO 30 D. DUOMENIS</t>
  </si>
  <si>
    <t>2016 - 07-12 Nr. 1</t>
  </si>
  <si>
    <t>Direktoriaus pav.ugdymui pav.direktorių                                                                                               Kristina Stumbrienė</t>
  </si>
  <si>
    <t>PAGAL 2016 M.RUGSĖJO 30 D. DUOMENIS</t>
  </si>
  <si>
    <t>2016 - 10-20 Nr. 1</t>
  </si>
  <si>
    <t>Direktorė                                                                                                                                         Jolanta Šaučiūnienė</t>
  </si>
  <si>
    <t>PAGAL 2016 M.GRUODŽIO 31 D. DUOMENIS</t>
  </si>
  <si>
    <t>2017 - 03-10 Nr. 1</t>
  </si>
  <si>
    <t>PAGAL 2017 M.KOVO  31 D. DUOMENIS</t>
  </si>
  <si>
    <t>2017 - 04-11 Nr. 1</t>
  </si>
  <si>
    <t>PAGAL 2017 M. BIRŽELIO  30 D. DUOMENIS</t>
  </si>
  <si>
    <t>2017 - 07-11 Nr. 1</t>
  </si>
  <si>
    <t xml:space="preserve">              </t>
  </si>
  <si>
    <t xml:space="preserve">Direktoriaus pav.ugd.pav. direktoriu              </t>
  </si>
  <si>
    <t>Kristina Stumbrienė</t>
  </si>
  <si>
    <t>PAGAL 2017 M. RUGSĖJO  30 D. DUOMENIS</t>
  </si>
  <si>
    <t>2017 - 10-23 Nr. 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</si>
</sst>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16" borderId="4" applyNumberFormat="0" applyAlignment="0" applyProtection="0"/>
    <xf numFmtId="0" fontId="19" fillId="0" borderId="0" applyNumberFormat="0" applyFill="0" applyBorder="0" applyAlignment="0" applyProtection="0"/>
    <xf numFmtId="0" fontId="21" fillId="7" borderId="5" applyNumberFormat="0" applyAlignment="0" applyProtection="0"/>
    <xf numFmtId="0" fontId="22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6" applyNumberFormat="0" applyFon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</cellStyleXfs>
  <cellXfs count="134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0" fontId="6" fillId="24" borderId="13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left" vertical="center"/>
    </xf>
    <xf numFmtId="0" fontId="4" fillId="24" borderId="17" xfId="0" applyFont="1" applyFill="1" applyBorder="1" applyAlignment="1">
      <alignment horizontal="left" vertical="center" wrapText="1"/>
    </xf>
    <xf numFmtId="16" fontId="4" fillId="24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vertical="center" wrapText="1"/>
    </xf>
    <xf numFmtId="0" fontId="4" fillId="24" borderId="17" xfId="0" applyFont="1" applyFill="1" applyBorder="1" applyAlignment="1">
      <alignment horizontal="left" vertical="center"/>
    </xf>
    <xf numFmtId="16" fontId="4" fillId="24" borderId="10" xfId="0" applyNumberFormat="1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 quotePrefix="1">
      <alignment horizontal="left" vertical="center" wrapText="1"/>
    </xf>
    <xf numFmtId="16" fontId="4" fillId="24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24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4" fillId="24" borderId="17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 wrapText="1"/>
    </xf>
    <xf numFmtId="0" fontId="4" fillId="25" borderId="0" xfId="0" applyFont="1" applyFill="1" applyAlignment="1">
      <alignment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4" borderId="0" xfId="0" applyFill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0" fillId="24" borderId="0" xfId="0" applyFill="1" applyAlignment="1">
      <alignment vertical="center" wrapText="1"/>
    </xf>
    <xf numFmtId="2" fontId="4" fillId="24" borderId="1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24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24" borderId="0" xfId="0" applyFill="1" applyAlignment="1">
      <alignment horizontal="left" vertical="center"/>
    </xf>
    <xf numFmtId="0" fontId="7" fillId="24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4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0" fillId="0" borderId="0" xfId="0" applyAlignment="1">
      <alignment vertical="center"/>
    </xf>
    <xf numFmtId="0" fontId="4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24" borderId="0" xfId="0" applyFont="1" applyFill="1" applyAlignment="1">
      <alignment vertical="center" wrapText="1"/>
    </xf>
    <xf numFmtId="0" fontId="3" fillId="24" borderId="0" xfId="0" applyFont="1" applyFill="1" applyAlignment="1">
      <alignment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Išvestis" xfId="46"/>
    <cellStyle name="Įspėjimo tekstas" xfId="47"/>
    <cellStyle name="Įvestis" xfId="48"/>
    <cellStyle name="Neutralus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122"/>
  <sheetViews>
    <sheetView showGridLines="0" tabSelected="1" zoomScaleSheetLayoutView="100" zoomScalePageLayoutView="0" workbookViewId="0" topLeftCell="A1">
      <selection activeCell="K61" sqref="K61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5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1"/>
      <c r="B1" s="45"/>
      <c r="C1" s="45"/>
      <c r="D1" s="45"/>
      <c r="E1" s="82"/>
      <c r="F1" s="81"/>
      <c r="G1" s="81"/>
    </row>
    <row r="2" spans="5:7" ht="12.75">
      <c r="E2" s="103" t="s">
        <v>93</v>
      </c>
      <c r="F2" s="104"/>
      <c r="G2" s="104"/>
    </row>
    <row r="3" spans="5:7" ht="12.75">
      <c r="E3" s="105" t="s">
        <v>110</v>
      </c>
      <c r="F3" s="106"/>
      <c r="G3" s="106"/>
    </row>
    <row r="5" spans="1:7" ht="12.75">
      <c r="A5" s="107" t="s">
        <v>92</v>
      </c>
      <c r="B5" s="108"/>
      <c r="C5" s="108"/>
      <c r="D5" s="108"/>
      <c r="E5" s="108"/>
      <c r="F5" s="109"/>
      <c r="G5" s="109"/>
    </row>
    <row r="6" spans="1:7" ht="12.75">
      <c r="A6" s="110"/>
      <c r="B6" s="110"/>
      <c r="C6" s="110"/>
      <c r="D6" s="110"/>
      <c r="E6" s="110"/>
      <c r="F6" s="110"/>
      <c r="G6" s="110"/>
    </row>
    <row r="7" spans="1:7" ht="12.75">
      <c r="A7" s="111" t="s">
        <v>132</v>
      </c>
      <c r="B7" s="112"/>
      <c r="C7" s="112"/>
      <c r="D7" s="112"/>
      <c r="E7" s="112"/>
      <c r="F7" s="109"/>
      <c r="G7" s="109"/>
    </row>
    <row r="8" spans="1:7" ht="12.75">
      <c r="A8" s="111" t="s">
        <v>111</v>
      </c>
      <c r="B8" s="112"/>
      <c r="C8" s="112"/>
      <c r="D8" s="112"/>
      <c r="E8" s="112"/>
      <c r="F8" s="109"/>
      <c r="G8" s="109"/>
    </row>
    <row r="9" spans="1:7" ht="12.75" customHeight="1">
      <c r="A9" s="95"/>
      <c r="B9" s="94"/>
      <c r="C9" s="94"/>
      <c r="D9" s="9" t="s">
        <v>144</v>
      </c>
      <c r="E9" s="94"/>
      <c r="F9" s="96"/>
      <c r="G9" s="96"/>
    </row>
    <row r="10" spans="1:7" ht="12.75">
      <c r="A10" s="113" t="s">
        <v>112</v>
      </c>
      <c r="B10" s="114"/>
      <c r="C10" s="114"/>
      <c r="D10" s="114"/>
      <c r="E10" s="114"/>
      <c r="F10" s="115"/>
      <c r="G10" s="115"/>
    </row>
    <row r="11" spans="1:7" ht="12.75">
      <c r="A11" s="115"/>
      <c r="B11" s="115"/>
      <c r="C11" s="115"/>
      <c r="D11" s="115"/>
      <c r="E11" s="115"/>
      <c r="F11" s="115"/>
      <c r="G11" s="115"/>
    </row>
    <row r="12" spans="1:5" ht="12.75">
      <c r="A12" s="116"/>
      <c r="B12" s="109"/>
      <c r="C12" s="109"/>
      <c r="D12" s="109"/>
      <c r="E12" s="109"/>
    </row>
    <row r="13" spans="1:7" ht="12.75">
      <c r="A13" s="107" t="s">
        <v>0</v>
      </c>
      <c r="B13" s="108"/>
      <c r="C13" s="108"/>
      <c r="D13" s="108"/>
      <c r="E13" s="108"/>
      <c r="F13" s="117"/>
      <c r="G13" s="117"/>
    </row>
    <row r="14" spans="1:7" ht="12.75">
      <c r="A14" s="107" t="s">
        <v>171</v>
      </c>
      <c r="B14" s="108"/>
      <c r="C14" s="108"/>
      <c r="D14" s="108"/>
      <c r="E14" s="108"/>
      <c r="F14" s="117"/>
      <c r="G14" s="117"/>
    </row>
    <row r="15" spans="1:7" ht="12.75">
      <c r="A15" s="8"/>
      <c r="B15" s="72"/>
      <c r="C15" s="72"/>
      <c r="D15" s="72"/>
      <c r="E15" s="72"/>
      <c r="F15" s="73"/>
      <c r="G15" s="73"/>
    </row>
    <row r="16" spans="1:7" ht="12.75">
      <c r="A16" s="111" t="s">
        <v>172</v>
      </c>
      <c r="B16" s="118"/>
      <c r="C16" s="118"/>
      <c r="D16" s="118"/>
      <c r="E16" s="118"/>
      <c r="F16" s="119"/>
      <c r="G16" s="119"/>
    </row>
    <row r="17" spans="1:7" ht="12.75">
      <c r="A17" s="111" t="s">
        <v>1</v>
      </c>
      <c r="B17" s="111"/>
      <c r="C17" s="111"/>
      <c r="D17" s="111"/>
      <c r="E17" s="111"/>
      <c r="F17" s="119"/>
      <c r="G17" s="119"/>
    </row>
    <row r="18" spans="1:7" ht="12.75" customHeight="1">
      <c r="A18" s="8"/>
      <c r="B18" s="9"/>
      <c r="C18" s="9"/>
      <c r="D18" s="120" t="s">
        <v>150</v>
      </c>
      <c r="E18" s="120"/>
      <c r="F18" s="120"/>
      <c r="G18" s="120"/>
    </row>
    <row r="19" spans="1:7" ht="67.5" customHeight="1">
      <c r="A19" s="3" t="s">
        <v>2</v>
      </c>
      <c r="B19" s="121" t="s">
        <v>3</v>
      </c>
      <c r="C19" s="122"/>
      <c r="D19" s="123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4"/>
      <c r="D20" s="14"/>
      <c r="E20" s="5"/>
      <c r="F20" s="15">
        <f>SUM(F27+F21)</f>
        <v>73831.61</v>
      </c>
      <c r="G20" s="15">
        <f>SUM(G27+G21)</f>
        <v>44773.36</v>
      </c>
    </row>
    <row r="21" spans="1:7" s="12" customFormat="1" ht="12.75" customHeight="1">
      <c r="A21" s="33" t="s">
        <v>9</v>
      </c>
      <c r="B21" s="37" t="s">
        <v>95</v>
      </c>
      <c r="C21" s="16"/>
      <c r="D21" s="17"/>
      <c r="E21" s="5"/>
      <c r="F21" s="15">
        <f>SUM(F24)</f>
        <v>0</v>
      </c>
      <c r="G21" s="15">
        <f>SUM(G24)</f>
        <v>0</v>
      </c>
    </row>
    <row r="22" spans="1:7" s="12" customFormat="1" ht="12.75" customHeight="1">
      <c r="A22" s="25" t="s">
        <v>10</v>
      </c>
      <c r="B22" s="7"/>
      <c r="C22" s="46" t="s">
        <v>11</v>
      </c>
      <c r="D22" s="27"/>
      <c r="E22" s="28"/>
      <c r="F22" s="15"/>
      <c r="G22" s="15"/>
    </row>
    <row r="23" spans="1:7" s="12" customFormat="1" ht="12.75" customHeight="1">
      <c r="A23" s="25" t="s">
        <v>12</v>
      </c>
      <c r="B23" s="7"/>
      <c r="C23" s="46" t="s">
        <v>114</v>
      </c>
      <c r="D23" s="32"/>
      <c r="E23" s="47"/>
      <c r="F23" s="15"/>
      <c r="G23" s="15"/>
    </row>
    <row r="24" spans="1:7" s="12" customFormat="1" ht="12.75" customHeight="1">
      <c r="A24" s="25" t="s">
        <v>13</v>
      </c>
      <c r="B24" s="7"/>
      <c r="C24" s="46" t="s">
        <v>14</v>
      </c>
      <c r="D24" s="32"/>
      <c r="E24" s="47"/>
      <c r="F24" s="15"/>
      <c r="G24" s="15"/>
    </row>
    <row r="25" spans="1:7" s="12" customFormat="1" ht="12.75" customHeight="1">
      <c r="A25" s="25" t="s">
        <v>15</v>
      </c>
      <c r="B25" s="7"/>
      <c r="C25" s="46" t="s">
        <v>119</v>
      </c>
      <c r="D25" s="32"/>
      <c r="E25" s="48"/>
      <c r="F25" s="15"/>
      <c r="G25" s="15"/>
    </row>
    <row r="26" spans="1:7" s="12" customFormat="1" ht="12.75" customHeight="1">
      <c r="A26" s="86" t="s">
        <v>91</v>
      </c>
      <c r="B26" s="7"/>
      <c r="C26" s="26" t="s">
        <v>80</v>
      </c>
      <c r="D26" s="27"/>
      <c r="E26" s="48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8"/>
      <c r="F27" s="15">
        <f>SUM(F28:F37)</f>
        <v>73831.61</v>
      </c>
      <c r="G27" s="15">
        <f>SUM(G28:G37)</f>
        <v>44773.36</v>
      </c>
    </row>
    <row r="28" spans="1:7" s="12" customFormat="1" ht="12.75" customHeight="1">
      <c r="A28" s="25" t="s">
        <v>18</v>
      </c>
      <c r="B28" s="7"/>
      <c r="C28" s="46" t="s">
        <v>19</v>
      </c>
      <c r="D28" s="32"/>
      <c r="E28" s="47"/>
      <c r="F28" s="15"/>
      <c r="G28" s="15"/>
    </row>
    <row r="29" spans="1:7" s="12" customFormat="1" ht="12.75" customHeight="1">
      <c r="A29" s="25" t="s">
        <v>20</v>
      </c>
      <c r="B29" s="7"/>
      <c r="C29" s="46" t="s">
        <v>21</v>
      </c>
      <c r="D29" s="32"/>
      <c r="E29" s="47" t="s">
        <v>133</v>
      </c>
      <c r="F29" s="15">
        <v>37025.78</v>
      </c>
      <c r="G29" s="15">
        <v>37929.2</v>
      </c>
    </row>
    <row r="30" spans="1:7" s="12" customFormat="1" ht="12.75" customHeight="1">
      <c r="A30" s="25" t="s">
        <v>22</v>
      </c>
      <c r="B30" s="7"/>
      <c r="C30" s="46" t="s">
        <v>23</v>
      </c>
      <c r="D30" s="32"/>
      <c r="E30" s="47"/>
      <c r="F30" s="15"/>
      <c r="G30" s="15"/>
    </row>
    <row r="31" spans="1:7" s="12" customFormat="1" ht="12.75" customHeight="1">
      <c r="A31" s="25" t="s">
        <v>24</v>
      </c>
      <c r="B31" s="7"/>
      <c r="C31" s="46" t="s">
        <v>25</v>
      </c>
      <c r="D31" s="32"/>
      <c r="E31" s="47"/>
      <c r="F31" s="15"/>
      <c r="G31" s="15"/>
    </row>
    <row r="32" spans="1:7" s="12" customFormat="1" ht="12.75" customHeight="1">
      <c r="A32" s="25" t="s">
        <v>26</v>
      </c>
      <c r="B32" s="7"/>
      <c r="C32" s="46" t="s">
        <v>27</v>
      </c>
      <c r="D32" s="32"/>
      <c r="E32" s="47" t="s">
        <v>133</v>
      </c>
      <c r="F32" s="15">
        <v>2848.51</v>
      </c>
      <c r="G32" s="15">
        <v>6844.16</v>
      </c>
    </row>
    <row r="33" spans="1:7" s="12" customFormat="1" ht="12.75" customHeight="1">
      <c r="A33" s="25" t="s">
        <v>28</v>
      </c>
      <c r="B33" s="7"/>
      <c r="C33" s="46" t="s">
        <v>29</v>
      </c>
      <c r="D33" s="32"/>
      <c r="E33" s="47" t="s">
        <v>133</v>
      </c>
      <c r="F33" s="15">
        <v>33957.32</v>
      </c>
      <c r="G33" s="15"/>
    </row>
    <row r="34" spans="1:7" s="12" customFormat="1" ht="12.75" customHeight="1">
      <c r="A34" s="25" t="s">
        <v>30</v>
      </c>
      <c r="B34" s="7"/>
      <c r="C34" s="46" t="s">
        <v>31</v>
      </c>
      <c r="D34" s="32"/>
      <c r="E34" s="47"/>
      <c r="F34" s="15"/>
      <c r="G34" s="15"/>
    </row>
    <row r="35" spans="1:7" s="12" customFormat="1" ht="12.75" customHeight="1">
      <c r="A35" s="25" t="s">
        <v>32</v>
      </c>
      <c r="B35" s="7"/>
      <c r="C35" s="46" t="s">
        <v>33</v>
      </c>
      <c r="D35" s="32"/>
      <c r="E35" s="47"/>
      <c r="F35" s="15"/>
      <c r="G35" s="15"/>
    </row>
    <row r="36" spans="1:7" s="12" customFormat="1" ht="12.75" customHeight="1">
      <c r="A36" s="25" t="s">
        <v>34</v>
      </c>
      <c r="B36" s="29"/>
      <c r="C36" s="49" t="s">
        <v>113</v>
      </c>
      <c r="D36" s="50"/>
      <c r="E36" s="47"/>
      <c r="F36" s="15"/>
      <c r="G36" s="15"/>
    </row>
    <row r="37" spans="1:7" s="12" customFormat="1" ht="12.75" customHeight="1">
      <c r="A37" s="25" t="s">
        <v>35</v>
      </c>
      <c r="B37" s="7"/>
      <c r="C37" s="46" t="s">
        <v>121</v>
      </c>
      <c r="D37" s="32"/>
      <c r="E37" s="48"/>
      <c r="F37" s="15"/>
      <c r="G37" s="15"/>
    </row>
    <row r="38" spans="1:7" s="12" customFormat="1" ht="12.75" customHeight="1">
      <c r="A38" s="33" t="s">
        <v>36</v>
      </c>
      <c r="B38" s="6" t="s">
        <v>37</v>
      </c>
      <c r="C38" s="6"/>
      <c r="D38" s="48"/>
      <c r="E38" s="48"/>
      <c r="F38" s="15"/>
      <c r="G38" s="15"/>
    </row>
    <row r="39" spans="1:186" s="90" customFormat="1" ht="12.75" customHeight="1">
      <c r="A39" s="62" t="s">
        <v>44</v>
      </c>
      <c r="B39" s="4" t="s">
        <v>128</v>
      </c>
      <c r="C39" s="4"/>
      <c r="D39" s="66"/>
      <c r="E39" s="91"/>
      <c r="F39" s="67"/>
      <c r="G39" s="67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</row>
    <row r="40" spans="1:7" s="12" customFormat="1" ht="12.75" customHeight="1">
      <c r="A40" s="1" t="s">
        <v>45</v>
      </c>
      <c r="B40" s="13" t="s">
        <v>126</v>
      </c>
      <c r="C40" s="34"/>
      <c r="D40" s="14"/>
      <c r="E40" s="47"/>
      <c r="F40" s="15"/>
      <c r="G40" s="15"/>
    </row>
    <row r="41" spans="1:7" s="12" customFormat="1" ht="12.75" customHeight="1">
      <c r="A41" s="3" t="s">
        <v>46</v>
      </c>
      <c r="B41" s="74" t="s">
        <v>47</v>
      </c>
      <c r="C41" s="35"/>
      <c r="D41" s="75"/>
      <c r="E41" s="48"/>
      <c r="F41" s="97">
        <f>SUM(F42+F48+F49+F56+F57)</f>
        <v>39877.92</v>
      </c>
      <c r="G41" s="15">
        <f>SUM(G42+G48+G49+G56+G57)</f>
        <v>17109.2</v>
      </c>
    </row>
    <row r="42" spans="1:7" s="12" customFormat="1" ht="12.75" customHeight="1">
      <c r="A42" s="62" t="s">
        <v>9</v>
      </c>
      <c r="B42" s="54" t="s">
        <v>48</v>
      </c>
      <c r="C42" s="56"/>
      <c r="D42" s="76"/>
      <c r="E42" s="48"/>
      <c r="F42" s="15">
        <f>SUM(F44)</f>
        <v>792.1</v>
      </c>
      <c r="G42" s="15">
        <f>SUM(G44)</f>
        <v>888.55</v>
      </c>
    </row>
    <row r="43" spans="1:7" s="12" customFormat="1" ht="12.75" customHeight="1">
      <c r="A43" s="19" t="s">
        <v>10</v>
      </c>
      <c r="B43" s="29"/>
      <c r="C43" s="49" t="s">
        <v>49</v>
      </c>
      <c r="D43" s="50"/>
      <c r="E43" s="47"/>
      <c r="F43" s="15"/>
      <c r="G43" s="15"/>
    </row>
    <row r="44" spans="1:7" s="12" customFormat="1" ht="12.75" customHeight="1">
      <c r="A44" s="19" t="s">
        <v>12</v>
      </c>
      <c r="B44" s="29"/>
      <c r="C44" s="49" t="s">
        <v>89</v>
      </c>
      <c r="D44" s="50"/>
      <c r="E44" s="47" t="s">
        <v>134</v>
      </c>
      <c r="F44" s="97">
        <v>792.1</v>
      </c>
      <c r="G44" s="15">
        <v>888.55</v>
      </c>
    </row>
    <row r="45" spans="1:7" s="12" customFormat="1" ht="12.75">
      <c r="A45" s="19" t="s">
        <v>13</v>
      </c>
      <c r="B45" s="29"/>
      <c r="C45" s="49" t="s">
        <v>115</v>
      </c>
      <c r="D45" s="50"/>
      <c r="E45" s="47"/>
      <c r="F45" s="15"/>
      <c r="G45" s="15"/>
    </row>
    <row r="46" spans="1:7" s="12" customFormat="1" ht="12.75">
      <c r="A46" s="19" t="s">
        <v>15</v>
      </c>
      <c r="B46" s="29"/>
      <c r="C46" s="49" t="s">
        <v>120</v>
      </c>
      <c r="D46" s="50"/>
      <c r="E46" s="47"/>
      <c r="F46" s="15"/>
      <c r="G46" s="15"/>
    </row>
    <row r="47" spans="1:7" s="12" customFormat="1" ht="12.75" customHeight="1">
      <c r="A47" s="19" t="s">
        <v>91</v>
      </c>
      <c r="B47" s="35"/>
      <c r="C47" s="124" t="s">
        <v>127</v>
      </c>
      <c r="D47" s="125"/>
      <c r="E47" s="47"/>
      <c r="F47" s="15"/>
      <c r="G47" s="15"/>
    </row>
    <row r="48" spans="1:7" s="12" customFormat="1" ht="12.75" customHeight="1">
      <c r="A48" s="62" t="s">
        <v>16</v>
      </c>
      <c r="B48" s="77" t="s">
        <v>107</v>
      </c>
      <c r="C48" s="59"/>
      <c r="D48" s="78"/>
      <c r="E48" s="47" t="s">
        <v>135</v>
      </c>
      <c r="F48" s="15"/>
      <c r="G48" s="15"/>
    </row>
    <row r="49" spans="1:7" s="12" customFormat="1" ht="12.75" customHeight="1">
      <c r="A49" s="62" t="s">
        <v>36</v>
      </c>
      <c r="B49" s="54" t="s">
        <v>96</v>
      </c>
      <c r="C49" s="56"/>
      <c r="D49" s="76"/>
      <c r="E49" s="47" t="s">
        <v>136</v>
      </c>
      <c r="F49" s="97">
        <f>SUM(F50:F55)</f>
        <v>36851.03</v>
      </c>
      <c r="G49" s="15">
        <f>SUM(G50:G55)</f>
        <v>14198.49</v>
      </c>
    </row>
    <row r="50" spans="1:7" s="12" customFormat="1" ht="12.75" customHeight="1">
      <c r="A50" s="19" t="s">
        <v>38</v>
      </c>
      <c r="B50" s="56"/>
      <c r="C50" s="87" t="s">
        <v>81</v>
      </c>
      <c r="D50" s="58"/>
      <c r="E50" s="48"/>
      <c r="F50" s="15"/>
      <c r="G50" s="15"/>
    </row>
    <row r="51" spans="1:7" s="12" customFormat="1" ht="12.75" customHeight="1">
      <c r="A51" s="88" t="s">
        <v>39</v>
      </c>
      <c r="B51" s="29"/>
      <c r="C51" s="49" t="s">
        <v>50</v>
      </c>
      <c r="D51" s="30"/>
      <c r="E51" s="70"/>
      <c r="F51" s="71"/>
      <c r="G51" s="71"/>
    </row>
    <row r="52" spans="1:7" s="12" customFormat="1" ht="12.75" customHeight="1">
      <c r="A52" s="19" t="s">
        <v>40</v>
      </c>
      <c r="B52" s="29"/>
      <c r="C52" s="49" t="s">
        <v>51</v>
      </c>
      <c r="D52" s="50"/>
      <c r="E52" s="47" t="s">
        <v>136</v>
      </c>
      <c r="F52" s="97">
        <v>1271</v>
      </c>
      <c r="G52" s="15"/>
    </row>
    <row r="53" spans="1:7" s="12" customFormat="1" ht="12.75" customHeight="1">
      <c r="A53" s="19" t="s">
        <v>41</v>
      </c>
      <c r="B53" s="29"/>
      <c r="C53" s="124" t="s">
        <v>88</v>
      </c>
      <c r="D53" s="125"/>
      <c r="E53" s="47" t="s">
        <v>136</v>
      </c>
      <c r="F53" s="15">
        <v>3893.35</v>
      </c>
      <c r="G53" s="15">
        <v>3415.96</v>
      </c>
    </row>
    <row r="54" spans="1:7" s="12" customFormat="1" ht="12.75" customHeight="1">
      <c r="A54" s="19" t="s">
        <v>42</v>
      </c>
      <c r="B54" s="29"/>
      <c r="C54" s="49" t="s">
        <v>82</v>
      </c>
      <c r="D54" s="50"/>
      <c r="E54" s="47" t="s">
        <v>136</v>
      </c>
      <c r="F54" s="97">
        <v>31686.68</v>
      </c>
      <c r="G54" s="15">
        <v>10529.91</v>
      </c>
    </row>
    <row r="55" spans="1:7" s="12" customFormat="1" ht="12.75" customHeight="1">
      <c r="A55" s="19" t="s">
        <v>43</v>
      </c>
      <c r="B55" s="29"/>
      <c r="C55" s="49" t="s">
        <v>52</v>
      </c>
      <c r="D55" s="50"/>
      <c r="E55" s="47"/>
      <c r="F55" s="97"/>
      <c r="G55" s="97">
        <v>252.62</v>
      </c>
    </row>
    <row r="56" spans="1:7" s="12" customFormat="1" ht="12.75" customHeight="1">
      <c r="A56" s="62" t="s">
        <v>44</v>
      </c>
      <c r="B56" s="4" t="s">
        <v>53</v>
      </c>
      <c r="C56" s="4"/>
      <c r="D56" s="66"/>
      <c r="E56" s="52"/>
      <c r="F56" s="15"/>
      <c r="G56" s="15"/>
    </row>
    <row r="57" spans="1:7" s="12" customFormat="1" ht="12.75" customHeight="1">
      <c r="A57" s="62" t="s">
        <v>54</v>
      </c>
      <c r="B57" s="4" t="s">
        <v>55</v>
      </c>
      <c r="C57" s="4"/>
      <c r="D57" s="66"/>
      <c r="E57" s="47" t="s">
        <v>137</v>
      </c>
      <c r="F57" s="15">
        <v>2234.79</v>
      </c>
      <c r="G57" s="15">
        <v>2022.16</v>
      </c>
    </row>
    <row r="58" spans="1:7" s="12" customFormat="1" ht="12.75" customHeight="1">
      <c r="A58" s="33"/>
      <c r="B58" s="21" t="s">
        <v>56</v>
      </c>
      <c r="C58" s="22"/>
      <c r="D58" s="23"/>
      <c r="E58" s="48"/>
      <c r="F58" s="97">
        <f>SUM(F41+F27)</f>
        <v>113709.53</v>
      </c>
      <c r="G58" s="15">
        <f>SUM(G41+G27)</f>
        <v>61882.56</v>
      </c>
    </row>
    <row r="59" spans="1:7" s="12" customFormat="1" ht="12.75" customHeight="1">
      <c r="A59" s="1" t="s">
        <v>57</v>
      </c>
      <c r="B59" s="13" t="s">
        <v>58</v>
      </c>
      <c r="C59" s="13"/>
      <c r="D59" s="80"/>
      <c r="E59" s="48"/>
      <c r="F59" s="15">
        <f>SUM(F60:F63)</f>
        <v>75560.27</v>
      </c>
      <c r="G59" s="15">
        <f>SUM(G60:G63)</f>
        <v>47809.27</v>
      </c>
    </row>
    <row r="60" spans="1:7" s="12" customFormat="1" ht="12.75" customHeight="1">
      <c r="A60" s="33" t="s">
        <v>9</v>
      </c>
      <c r="B60" s="6" t="s">
        <v>59</v>
      </c>
      <c r="C60" s="6"/>
      <c r="D60" s="48"/>
      <c r="E60" s="47" t="s">
        <v>138</v>
      </c>
      <c r="F60" s="24">
        <v>7194.83</v>
      </c>
      <c r="G60" s="15">
        <v>3463.04</v>
      </c>
    </row>
    <row r="61" spans="1:7" s="12" customFormat="1" ht="12.75" customHeight="1">
      <c r="A61" s="20" t="s">
        <v>16</v>
      </c>
      <c r="B61" s="21" t="s">
        <v>60</v>
      </c>
      <c r="C61" s="22"/>
      <c r="D61" s="23"/>
      <c r="E61" s="47" t="s">
        <v>139</v>
      </c>
      <c r="F61" s="24">
        <v>37013.43</v>
      </c>
      <c r="G61" s="24">
        <v>41967.34</v>
      </c>
    </row>
    <row r="62" spans="1:7" s="12" customFormat="1" ht="12.75" customHeight="1">
      <c r="A62" s="33" t="s">
        <v>36</v>
      </c>
      <c r="B62" s="126" t="s">
        <v>102</v>
      </c>
      <c r="C62" s="127"/>
      <c r="D62" s="128"/>
      <c r="E62" s="47" t="s">
        <v>145</v>
      </c>
      <c r="F62" s="97">
        <v>28863.72</v>
      </c>
      <c r="G62" s="15">
        <v>249</v>
      </c>
    </row>
    <row r="63" spans="1:7" s="12" customFormat="1" ht="12.75" customHeight="1">
      <c r="A63" s="33" t="s">
        <v>94</v>
      </c>
      <c r="B63" s="6" t="s">
        <v>61</v>
      </c>
      <c r="C63" s="7"/>
      <c r="D63" s="5"/>
      <c r="E63" s="47" t="s">
        <v>146</v>
      </c>
      <c r="F63" s="15">
        <v>2488.29</v>
      </c>
      <c r="G63" s="15">
        <v>2129.89</v>
      </c>
    </row>
    <row r="64" spans="1:7" s="12" customFormat="1" ht="12.75" customHeight="1">
      <c r="A64" s="1" t="s">
        <v>62</v>
      </c>
      <c r="B64" s="13" t="s">
        <v>63</v>
      </c>
      <c r="C64" s="34"/>
      <c r="D64" s="14"/>
      <c r="E64" s="48"/>
      <c r="F64" s="15">
        <f>SUM(F69)</f>
        <v>32027.23</v>
      </c>
      <c r="G64" s="15">
        <f>SUM(G69)</f>
        <v>9829.91</v>
      </c>
    </row>
    <row r="65" spans="1:7" s="12" customFormat="1" ht="12.75" customHeight="1">
      <c r="A65" s="33" t="s">
        <v>9</v>
      </c>
      <c r="B65" s="37" t="s">
        <v>64</v>
      </c>
      <c r="C65" s="38"/>
      <c r="D65" s="18"/>
      <c r="E65" s="48"/>
      <c r="F65" s="15"/>
      <c r="G65" s="15"/>
    </row>
    <row r="66" spans="1:7" s="12" customFormat="1" ht="12.75">
      <c r="A66" s="25" t="s">
        <v>10</v>
      </c>
      <c r="B66" s="42"/>
      <c r="C66" s="46" t="s">
        <v>97</v>
      </c>
      <c r="D66" s="55"/>
      <c r="E66" s="52"/>
      <c r="F66" s="15"/>
      <c r="G66" s="15"/>
    </row>
    <row r="67" spans="1:7" s="12" customFormat="1" ht="12.75" customHeight="1">
      <c r="A67" s="25" t="s">
        <v>12</v>
      </c>
      <c r="B67" s="7"/>
      <c r="C67" s="46" t="s">
        <v>65</v>
      </c>
      <c r="D67" s="32"/>
      <c r="E67" s="48"/>
      <c r="F67" s="15"/>
      <c r="G67" s="15"/>
    </row>
    <row r="68" spans="1:7" s="12" customFormat="1" ht="12.75" customHeight="1">
      <c r="A68" s="25" t="s">
        <v>101</v>
      </c>
      <c r="B68" s="7"/>
      <c r="C68" s="46" t="s">
        <v>66</v>
      </c>
      <c r="D68" s="32"/>
      <c r="E68" s="53"/>
      <c r="F68" s="15"/>
      <c r="G68" s="15"/>
    </row>
    <row r="69" spans="1:7" s="68" customFormat="1" ht="12.75" customHeight="1">
      <c r="A69" s="62" t="s">
        <v>16</v>
      </c>
      <c r="B69" s="63" t="s">
        <v>67</v>
      </c>
      <c r="C69" s="64"/>
      <c r="D69" s="65"/>
      <c r="E69" s="66"/>
      <c r="F69" s="67">
        <f>SUM(F82+F75+F80+F81+F83)</f>
        <v>32027.23</v>
      </c>
      <c r="G69" s="67">
        <f>SUM(G82+G75)+G80</f>
        <v>9829.91</v>
      </c>
    </row>
    <row r="70" spans="1:7" s="12" customFormat="1" ht="12.75" customHeight="1">
      <c r="A70" s="25" t="s">
        <v>18</v>
      </c>
      <c r="B70" s="7"/>
      <c r="C70" s="46" t="s">
        <v>100</v>
      </c>
      <c r="D70" s="27"/>
      <c r="E70" s="48"/>
      <c r="F70" s="15"/>
      <c r="G70" s="15"/>
    </row>
    <row r="71" spans="1:7" s="12" customFormat="1" ht="12.75" customHeight="1">
      <c r="A71" s="25" t="s">
        <v>20</v>
      </c>
      <c r="B71" s="42"/>
      <c r="C71" s="46" t="s">
        <v>105</v>
      </c>
      <c r="D71" s="55"/>
      <c r="E71" s="52"/>
      <c r="F71" s="15"/>
      <c r="G71" s="15"/>
    </row>
    <row r="72" spans="1:7" s="12" customFormat="1" ht="12.75">
      <c r="A72" s="25" t="s">
        <v>22</v>
      </c>
      <c r="B72" s="42"/>
      <c r="C72" s="46" t="s">
        <v>98</v>
      </c>
      <c r="D72" s="55"/>
      <c r="E72" s="52"/>
      <c r="F72" s="15"/>
      <c r="G72" s="15"/>
    </row>
    <row r="73" spans="1:7" s="12" customFormat="1" ht="12.75">
      <c r="A73" s="85" t="s">
        <v>24</v>
      </c>
      <c r="B73" s="56"/>
      <c r="C73" s="57" t="s">
        <v>83</v>
      </c>
      <c r="D73" s="58"/>
      <c r="E73" s="52"/>
      <c r="F73" s="15"/>
      <c r="G73" s="15"/>
    </row>
    <row r="74" spans="1:7" s="12" customFormat="1" ht="12.75">
      <c r="A74" s="33" t="s">
        <v>26</v>
      </c>
      <c r="B74" s="26"/>
      <c r="C74" s="26" t="s">
        <v>84</v>
      </c>
      <c r="D74" s="27"/>
      <c r="E74" s="83"/>
      <c r="F74" s="15"/>
      <c r="G74" s="15"/>
    </row>
    <row r="75" spans="1:7" s="12" customFormat="1" ht="12.75" customHeight="1">
      <c r="A75" s="89" t="s">
        <v>28</v>
      </c>
      <c r="B75" s="64"/>
      <c r="C75" s="84" t="s">
        <v>99</v>
      </c>
      <c r="D75" s="69"/>
      <c r="E75" s="48"/>
      <c r="F75" s="15">
        <f>SUM(F77)</f>
        <v>0</v>
      </c>
      <c r="G75" s="15">
        <f>SUM(G77)</f>
        <v>0</v>
      </c>
    </row>
    <row r="76" spans="1:7" s="12" customFormat="1" ht="12.75" customHeight="1">
      <c r="A76" s="19" t="s">
        <v>123</v>
      </c>
      <c r="B76" s="29"/>
      <c r="C76" s="30"/>
      <c r="D76" s="50" t="s">
        <v>68</v>
      </c>
      <c r="E76" s="52"/>
      <c r="F76" s="15"/>
      <c r="G76" s="15"/>
    </row>
    <row r="77" spans="1:7" s="12" customFormat="1" ht="12.75" customHeight="1">
      <c r="A77" s="19" t="s">
        <v>124</v>
      </c>
      <c r="B77" s="29"/>
      <c r="C77" s="30"/>
      <c r="D77" s="50" t="s">
        <v>69</v>
      </c>
      <c r="E77" s="47"/>
      <c r="F77" s="15"/>
      <c r="G77" s="15"/>
    </row>
    <row r="78" spans="1:7" s="12" customFormat="1" ht="12.75" customHeight="1">
      <c r="A78" s="19" t="s">
        <v>30</v>
      </c>
      <c r="B78" s="59"/>
      <c r="C78" s="60" t="s">
        <v>70</v>
      </c>
      <c r="D78" s="61"/>
      <c r="E78" s="47"/>
      <c r="F78" s="15"/>
      <c r="G78" s="15"/>
    </row>
    <row r="79" spans="1:7" s="12" customFormat="1" ht="12.75" customHeight="1">
      <c r="A79" s="19" t="s">
        <v>32</v>
      </c>
      <c r="B79" s="36"/>
      <c r="C79" s="49" t="s">
        <v>108</v>
      </c>
      <c r="D79" s="51"/>
      <c r="E79" s="52"/>
      <c r="F79" s="15"/>
      <c r="G79" s="15"/>
    </row>
    <row r="80" spans="1:7" s="12" customFormat="1" ht="12.75" customHeight="1">
      <c r="A80" s="19" t="s">
        <v>34</v>
      </c>
      <c r="B80" s="7"/>
      <c r="C80" s="46" t="s">
        <v>71</v>
      </c>
      <c r="D80" s="32"/>
      <c r="E80" s="47" t="s">
        <v>140</v>
      </c>
      <c r="F80" s="15">
        <v>3225.51</v>
      </c>
      <c r="G80" s="15">
        <v>0.99</v>
      </c>
    </row>
    <row r="81" spans="1:7" s="12" customFormat="1" ht="12.75" customHeight="1">
      <c r="A81" s="19" t="s">
        <v>35</v>
      </c>
      <c r="B81" s="7"/>
      <c r="C81" s="46" t="s">
        <v>72</v>
      </c>
      <c r="D81" s="32"/>
      <c r="E81" s="47" t="s">
        <v>140</v>
      </c>
      <c r="F81" s="15">
        <v>18972.8</v>
      </c>
      <c r="G81" s="15"/>
    </row>
    <row r="82" spans="1:7" s="12" customFormat="1" ht="12.75" customHeight="1">
      <c r="A82" s="25" t="s">
        <v>122</v>
      </c>
      <c r="B82" s="29"/>
      <c r="C82" s="49" t="s">
        <v>90</v>
      </c>
      <c r="D82" s="50"/>
      <c r="E82" s="47" t="s">
        <v>140</v>
      </c>
      <c r="F82" s="15">
        <v>9828.92</v>
      </c>
      <c r="G82" s="15">
        <v>9828.92</v>
      </c>
    </row>
    <row r="83" spans="1:7" s="12" customFormat="1" ht="12.75" customHeight="1">
      <c r="A83" s="25" t="s">
        <v>125</v>
      </c>
      <c r="B83" s="7"/>
      <c r="C83" s="46" t="s">
        <v>73</v>
      </c>
      <c r="D83" s="32"/>
      <c r="E83" s="53"/>
      <c r="F83" s="15"/>
      <c r="G83" s="15"/>
    </row>
    <row r="84" spans="1:7" s="12" customFormat="1" ht="12.75" customHeight="1">
      <c r="A84" s="1" t="s">
        <v>74</v>
      </c>
      <c r="B84" s="39" t="s">
        <v>75</v>
      </c>
      <c r="C84" s="40"/>
      <c r="D84" s="41"/>
      <c r="E84" s="47" t="s">
        <v>141</v>
      </c>
      <c r="F84" s="15">
        <f>SUM(F90)</f>
        <v>6122.030000000001</v>
      </c>
      <c r="G84" s="15">
        <f>SUM(G90)</f>
        <v>4243.38</v>
      </c>
    </row>
    <row r="85" spans="1:7" s="12" customFormat="1" ht="12.75" customHeight="1">
      <c r="A85" s="33" t="s">
        <v>9</v>
      </c>
      <c r="B85" s="6" t="s">
        <v>85</v>
      </c>
      <c r="C85" s="7"/>
      <c r="D85" s="5"/>
      <c r="E85" s="53"/>
      <c r="F85" s="15"/>
      <c r="G85" s="15"/>
    </row>
    <row r="86" spans="1:7" s="12" customFormat="1" ht="12.75" customHeight="1">
      <c r="A86" s="33" t="s">
        <v>16</v>
      </c>
      <c r="B86" s="37" t="s">
        <v>76</v>
      </c>
      <c r="C86" s="38"/>
      <c r="D86" s="18"/>
      <c r="E86" s="48"/>
      <c r="F86" s="15"/>
      <c r="G86" s="15"/>
    </row>
    <row r="87" spans="1:7" s="12" customFormat="1" ht="12.75" customHeight="1">
      <c r="A87" s="25" t="s">
        <v>18</v>
      </c>
      <c r="B87" s="7"/>
      <c r="C87" s="46" t="s">
        <v>77</v>
      </c>
      <c r="D87" s="32"/>
      <c r="E87" s="48"/>
      <c r="F87" s="15"/>
      <c r="G87" s="15"/>
    </row>
    <row r="88" spans="1:7" s="12" customFormat="1" ht="12.75" customHeight="1">
      <c r="A88" s="25" t="s">
        <v>20</v>
      </c>
      <c r="B88" s="7"/>
      <c r="C88" s="46" t="s">
        <v>78</v>
      </c>
      <c r="D88" s="32"/>
      <c r="E88" s="48"/>
      <c r="F88" s="15"/>
      <c r="G88" s="15"/>
    </row>
    <row r="89" spans="1:7" s="12" customFormat="1" ht="12.75" customHeight="1">
      <c r="A89" s="62" t="s">
        <v>36</v>
      </c>
      <c r="B89" s="30" t="s">
        <v>106</v>
      </c>
      <c r="C89" s="30"/>
      <c r="D89" s="31"/>
      <c r="E89" s="48"/>
      <c r="F89" s="15"/>
      <c r="G89" s="15"/>
    </row>
    <row r="90" spans="1:7" s="12" customFormat="1" ht="12.75" customHeight="1">
      <c r="A90" s="20" t="s">
        <v>44</v>
      </c>
      <c r="B90" s="21" t="s">
        <v>79</v>
      </c>
      <c r="C90" s="22"/>
      <c r="D90" s="23"/>
      <c r="E90" s="48"/>
      <c r="F90" s="15">
        <f>SUM(F92+F91)</f>
        <v>6122.030000000001</v>
      </c>
      <c r="G90" s="15">
        <f>SUM(G92+G91)</f>
        <v>4243.38</v>
      </c>
    </row>
    <row r="91" spans="1:8" s="12" customFormat="1" ht="12.75" customHeight="1">
      <c r="A91" s="25" t="s">
        <v>116</v>
      </c>
      <c r="B91" s="34"/>
      <c r="C91" s="46" t="s">
        <v>103</v>
      </c>
      <c r="D91" s="10"/>
      <c r="E91" s="47" t="s">
        <v>141</v>
      </c>
      <c r="F91" s="97">
        <v>1878.65</v>
      </c>
      <c r="G91" s="15">
        <v>518.97</v>
      </c>
      <c r="H91" s="45"/>
    </row>
    <row r="92" spans="1:7" s="12" customFormat="1" ht="12.75" customHeight="1">
      <c r="A92" s="25" t="s">
        <v>117</v>
      </c>
      <c r="B92" s="34"/>
      <c r="C92" s="46" t="s">
        <v>104</v>
      </c>
      <c r="D92" s="10"/>
      <c r="E92" s="47" t="s">
        <v>141</v>
      </c>
      <c r="F92" s="15">
        <v>4243.38</v>
      </c>
      <c r="G92" s="15">
        <v>3724.41</v>
      </c>
    </row>
    <row r="93" spans="1:7" s="12" customFormat="1" ht="12.75" customHeight="1">
      <c r="A93" s="1" t="s">
        <v>86</v>
      </c>
      <c r="B93" s="39" t="s">
        <v>87</v>
      </c>
      <c r="C93" s="41"/>
      <c r="D93" s="41"/>
      <c r="E93" s="47"/>
      <c r="F93" s="15"/>
      <c r="G93" s="15"/>
    </row>
    <row r="94" spans="1:7" s="12" customFormat="1" ht="25.5" customHeight="1">
      <c r="A94" s="1"/>
      <c r="B94" s="129" t="s">
        <v>118</v>
      </c>
      <c r="C94" s="130"/>
      <c r="D94" s="125"/>
      <c r="E94" s="48"/>
      <c r="F94" s="15">
        <f>SUM(F59+F64+F84)</f>
        <v>113709.53</v>
      </c>
      <c r="G94" s="15">
        <f>SUM(G59+G64+G84)</f>
        <v>61882.55999999999</v>
      </c>
    </row>
    <row r="95" spans="1:7" s="12" customFormat="1" ht="12.75">
      <c r="A95" s="44"/>
      <c r="B95" s="43"/>
      <c r="C95" s="43"/>
      <c r="D95" s="43"/>
      <c r="E95" s="43"/>
      <c r="F95" s="45"/>
      <c r="G95" s="45"/>
    </row>
    <row r="96" spans="1:7" s="12" customFormat="1" ht="12.75" customHeight="1">
      <c r="A96" s="99" t="s">
        <v>168</v>
      </c>
      <c r="B96" s="98" t="s">
        <v>169</v>
      </c>
      <c r="C96" s="98"/>
      <c r="D96" s="98"/>
      <c r="E96" s="98"/>
      <c r="F96" s="98" t="s">
        <v>170</v>
      </c>
      <c r="G96" s="98"/>
    </row>
    <row r="97" spans="1:7" s="12" customFormat="1" ht="12.75">
      <c r="A97" s="131" t="s">
        <v>131</v>
      </c>
      <c r="B97" s="131"/>
      <c r="C97" s="131"/>
      <c r="D97" s="131"/>
      <c r="E97" s="131"/>
      <c r="F97" s="111" t="s">
        <v>109</v>
      </c>
      <c r="G97" s="111"/>
    </row>
    <row r="98" spans="1:7" s="12" customFormat="1" ht="12.75">
      <c r="A98" s="132" t="s">
        <v>129</v>
      </c>
      <c r="B98" s="133"/>
      <c r="C98" s="133"/>
      <c r="D98" s="133"/>
      <c r="E98" s="79"/>
      <c r="F98" s="9"/>
      <c r="G98" s="9"/>
    </row>
    <row r="99" spans="1:7" s="12" customFormat="1" ht="12.75">
      <c r="A99" s="92"/>
      <c r="B99" s="93"/>
      <c r="C99" s="93"/>
      <c r="D99" s="93"/>
      <c r="E99" s="79"/>
      <c r="F99" s="9"/>
      <c r="G99" s="9"/>
    </row>
    <row r="100" spans="1:7" s="12" customFormat="1" ht="12.75">
      <c r="A100" s="100" t="s">
        <v>142</v>
      </c>
      <c r="B100" s="100"/>
      <c r="C100" s="100"/>
      <c r="D100" s="100"/>
      <c r="E100" s="100"/>
      <c r="F100" s="114" t="s">
        <v>143</v>
      </c>
      <c r="G100" s="114"/>
    </row>
    <row r="101" spans="1:7" s="12" customFormat="1" ht="12.75" customHeight="1">
      <c r="A101" s="101" t="s">
        <v>130</v>
      </c>
      <c r="B101" s="101"/>
      <c r="C101" s="101"/>
      <c r="D101" s="101"/>
      <c r="E101" s="101"/>
      <c r="F101" s="113" t="s">
        <v>109</v>
      </c>
      <c r="G101" s="113"/>
    </row>
    <row r="102" s="12" customFormat="1" ht="12.75">
      <c r="E102" s="45"/>
    </row>
    <row r="103" s="12" customFormat="1" ht="12.75">
      <c r="E103" s="45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  <row r="122" s="12" customFormat="1" ht="12.75">
      <c r="E122" s="45"/>
    </row>
  </sheetData>
  <sheetProtection/>
  <mergeCells count="24">
    <mergeCell ref="A100:E100"/>
    <mergeCell ref="F100:G100"/>
    <mergeCell ref="A101:E101"/>
    <mergeCell ref="F101:G101"/>
    <mergeCell ref="B94:D94"/>
    <mergeCell ref="A97:E97"/>
    <mergeCell ref="F97:G97"/>
    <mergeCell ref="A98:D98"/>
    <mergeCell ref="B19:D19"/>
    <mergeCell ref="C47:D47"/>
    <mergeCell ref="C53:D53"/>
    <mergeCell ref="B62:D62"/>
    <mergeCell ref="A14:G14"/>
    <mergeCell ref="A16:G16"/>
    <mergeCell ref="A17:G17"/>
    <mergeCell ref="D18:G18"/>
    <mergeCell ref="A8:G8"/>
    <mergeCell ref="A10:G11"/>
    <mergeCell ref="A12:E12"/>
    <mergeCell ref="A13:G13"/>
    <mergeCell ref="E2:G2"/>
    <mergeCell ref="E3:G3"/>
    <mergeCell ref="A5:G6"/>
    <mergeCell ref="A7:G7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  <rowBreaks count="1" manualBreakCount="1">
    <brk id="6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D122"/>
  <sheetViews>
    <sheetView showGridLines="0" zoomScaleSheetLayoutView="100" zoomScalePageLayoutView="0" workbookViewId="0" topLeftCell="A1">
      <selection activeCell="J104" sqref="J104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5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1"/>
      <c r="B1" s="45"/>
      <c r="C1" s="45"/>
      <c r="D1" s="45"/>
      <c r="E1" s="82"/>
      <c r="F1" s="81"/>
      <c r="G1" s="81"/>
    </row>
    <row r="2" spans="5:7" ht="12.75">
      <c r="E2" s="103" t="s">
        <v>93</v>
      </c>
      <c r="F2" s="104"/>
      <c r="G2" s="104"/>
    </row>
    <row r="3" spans="5:7" ht="12.75">
      <c r="E3" s="105" t="s">
        <v>110</v>
      </c>
      <c r="F3" s="106"/>
      <c r="G3" s="106"/>
    </row>
    <row r="5" spans="1:7" ht="12.75">
      <c r="A5" s="107" t="s">
        <v>92</v>
      </c>
      <c r="B5" s="108"/>
      <c r="C5" s="108"/>
      <c r="D5" s="108"/>
      <c r="E5" s="108"/>
      <c r="F5" s="109"/>
      <c r="G5" s="109"/>
    </row>
    <row r="6" spans="1:7" ht="12.75">
      <c r="A6" s="110"/>
      <c r="B6" s="110"/>
      <c r="C6" s="110"/>
      <c r="D6" s="110"/>
      <c r="E6" s="110"/>
      <c r="F6" s="110"/>
      <c r="G6" s="110"/>
    </row>
    <row r="7" spans="1:7" ht="12.75">
      <c r="A7" s="111" t="s">
        <v>132</v>
      </c>
      <c r="B7" s="112"/>
      <c r="C7" s="112"/>
      <c r="D7" s="112"/>
      <c r="E7" s="112"/>
      <c r="F7" s="109"/>
      <c r="G7" s="109"/>
    </row>
    <row r="8" spans="1:7" ht="12.75">
      <c r="A8" s="111" t="s">
        <v>111</v>
      </c>
      <c r="B8" s="112"/>
      <c r="C8" s="112"/>
      <c r="D8" s="112"/>
      <c r="E8" s="112"/>
      <c r="F8" s="109"/>
      <c r="G8" s="109"/>
    </row>
    <row r="9" spans="1:7" ht="12.75" customHeight="1">
      <c r="A9" s="95"/>
      <c r="B9" s="94"/>
      <c r="C9" s="94"/>
      <c r="D9" s="9" t="s">
        <v>144</v>
      </c>
      <c r="E9" s="94"/>
      <c r="F9" s="96"/>
      <c r="G9" s="96"/>
    </row>
    <row r="10" spans="1:7" ht="12.75">
      <c r="A10" s="113" t="s">
        <v>112</v>
      </c>
      <c r="B10" s="114"/>
      <c r="C10" s="114"/>
      <c r="D10" s="114"/>
      <c r="E10" s="114"/>
      <c r="F10" s="115"/>
      <c r="G10" s="115"/>
    </row>
    <row r="11" spans="1:7" ht="12.75">
      <c r="A11" s="115"/>
      <c r="B11" s="115"/>
      <c r="C11" s="115"/>
      <c r="D11" s="115"/>
      <c r="E11" s="115"/>
      <c r="F11" s="115"/>
      <c r="G11" s="115"/>
    </row>
    <row r="12" spans="1:5" ht="12.75">
      <c r="A12" s="116"/>
      <c r="B12" s="109"/>
      <c r="C12" s="109"/>
      <c r="D12" s="109"/>
      <c r="E12" s="109"/>
    </row>
    <row r="13" spans="1:7" ht="12.75">
      <c r="A13" s="107" t="s">
        <v>0</v>
      </c>
      <c r="B13" s="108"/>
      <c r="C13" s="108"/>
      <c r="D13" s="108"/>
      <c r="E13" s="108"/>
      <c r="F13" s="117"/>
      <c r="G13" s="117"/>
    </row>
    <row r="14" spans="1:7" ht="12.75">
      <c r="A14" s="107" t="s">
        <v>166</v>
      </c>
      <c r="B14" s="108"/>
      <c r="C14" s="108"/>
      <c r="D14" s="108"/>
      <c r="E14" s="108"/>
      <c r="F14" s="117"/>
      <c r="G14" s="117"/>
    </row>
    <row r="15" spans="1:7" ht="12.75">
      <c r="A15" s="8"/>
      <c r="B15" s="72"/>
      <c r="C15" s="72"/>
      <c r="D15" s="72"/>
      <c r="E15" s="72"/>
      <c r="F15" s="73"/>
      <c r="G15" s="73"/>
    </row>
    <row r="16" spans="1:7" ht="12.75">
      <c r="A16" s="111" t="s">
        <v>167</v>
      </c>
      <c r="B16" s="118"/>
      <c r="C16" s="118"/>
      <c r="D16" s="118"/>
      <c r="E16" s="118"/>
      <c r="F16" s="119"/>
      <c r="G16" s="119"/>
    </row>
    <row r="17" spans="1:7" ht="12.75">
      <c r="A17" s="111" t="s">
        <v>1</v>
      </c>
      <c r="B17" s="111"/>
      <c r="C17" s="111"/>
      <c r="D17" s="111"/>
      <c r="E17" s="111"/>
      <c r="F17" s="119"/>
      <c r="G17" s="119"/>
    </row>
    <row r="18" spans="1:7" ht="12.75" customHeight="1">
      <c r="A18" s="8"/>
      <c r="B18" s="9"/>
      <c r="C18" s="9"/>
      <c r="D18" s="120" t="s">
        <v>150</v>
      </c>
      <c r="E18" s="120"/>
      <c r="F18" s="120"/>
      <c r="G18" s="120"/>
    </row>
    <row r="19" spans="1:7" ht="67.5" customHeight="1">
      <c r="A19" s="3" t="s">
        <v>2</v>
      </c>
      <c r="B19" s="121" t="s">
        <v>3</v>
      </c>
      <c r="C19" s="122"/>
      <c r="D19" s="123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4"/>
      <c r="D20" s="14"/>
      <c r="E20" s="5"/>
      <c r="F20" s="15">
        <f>SUM(F27+F21)</f>
        <v>41623.979999999996</v>
      </c>
      <c r="G20" s="15">
        <f>SUM(G27+G21)</f>
        <v>44773.36</v>
      </c>
    </row>
    <row r="21" spans="1:7" s="12" customFormat="1" ht="12.75" customHeight="1">
      <c r="A21" s="33" t="s">
        <v>9</v>
      </c>
      <c r="B21" s="37" t="s">
        <v>95</v>
      </c>
      <c r="C21" s="16"/>
      <c r="D21" s="17"/>
      <c r="E21" s="5"/>
      <c r="F21" s="15">
        <f>SUM(F24)</f>
        <v>0</v>
      </c>
      <c r="G21" s="15">
        <f>SUM(G24)</f>
        <v>0</v>
      </c>
    </row>
    <row r="22" spans="1:7" s="12" customFormat="1" ht="12.75" customHeight="1">
      <c r="A22" s="25" t="s">
        <v>10</v>
      </c>
      <c r="B22" s="7"/>
      <c r="C22" s="46" t="s">
        <v>11</v>
      </c>
      <c r="D22" s="27"/>
      <c r="E22" s="28"/>
      <c r="F22" s="15"/>
      <c r="G22" s="15"/>
    </row>
    <row r="23" spans="1:7" s="12" customFormat="1" ht="12.75" customHeight="1">
      <c r="A23" s="25" t="s">
        <v>12</v>
      </c>
      <c r="B23" s="7"/>
      <c r="C23" s="46" t="s">
        <v>114</v>
      </c>
      <c r="D23" s="32"/>
      <c r="E23" s="47"/>
      <c r="F23" s="15"/>
      <c r="G23" s="15"/>
    </row>
    <row r="24" spans="1:7" s="12" customFormat="1" ht="12.75" customHeight="1">
      <c r="A24" s="25" t="s">
        <v>13</v>
      </c>
      <c r="B24" s="7"/>
      <c r="C24" s="46" t="s">
        <v>14</v>
      </c>
      <c r="D24" s="32"/>
      <c r="E24" s="47"/>
      <c r="F24" s="15"/>
      <c r="G24" s="15"/>
    </row>
    <row r="25" spans="1:7" s="12" customFormat="1" ht="12.75" customHeight="1">
      <c r="A25" s="25" t="s">
        <v>15</v>
      </c>
      <c r="B25" s="7"/>
      <c r="C25" s="46" t="s">
        <v>119</v>
      </c>
      <c r="D25" s="32"/>
      <c r="E25" s="48"/>
      <c r="F25" s="15"/>
      <c r="G25" s="15"/>
    </row>
    <row r="26" spans="1:7" s="12" customFormat="1" ht="12.75" customHeight="1">
      <c r="A26" s="86" t="s">
        <v>91</v>
      </c>
      <c r="B26" s="7"/>
      <c r="C26" s="26" t="s">
        <v>80</v>
      </c>
      <c r="D26" s="27"/>
      <c r="E26" s="48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8"/>
      <c r="F27" s="15">
        <f>SUM(F28:F37)</f>
        <v>41623.979999999996</v>
      </c>
      <c r="G27" s="15">
        <f>SUM(G28:G37)</f>
        <v>44773.36</v>
      </c>
    </row>
    <row r="28" spans="1:7" s="12" customFormat="1" ht="12.75" customHeight="1">
      <c r="A28" s="25" t="s">
        <v>18</v>
      </c>
      <c r="B28" s="7"/>
      <c r="C28" s="46" t="s">
        <v>19</v>
      </c>
      <c r="D28" s="32"/>
      <c r="E28" s="47"/>
      <c r="F28" s="15"/>
      <c r="G28" s="15"/>
    </row>
    <row r="29" spans="1:7" s="12" customFormat="1" ht="12.75" customHeight="1">
      <c r="A29" s="25" t="s">
        <v>20</v>
      </c>
      <c r="B29" s="7"/>
      <c r="C29" s="46" t="s">
        <v>21</v>
      </c>
      <c r="D29" s="32"/>
      <c r="E29" s="47" t="s">
        <v>133</v>
      </c>
      <c r="F29" s="15">
        <v>37326.92</v>
      </c>
      <c r="G29" s="15">
        <v>37929.2</v>
      </c>
    </row>
    <row r="30" spans="1:7" s="12" customFormat="1" ht="12.75" customHeight="1">
      <c r="A30" s="25" t="s">
        <v>22</v>
      </c>
      <c r="B30" s="7"/>
      <c r="C30" s="46" t="s">
        <v>23</v>
      </c>
      <c r="D30" s="32"/>
      <c r="E30" s="47"/>
      <c r="F30" s="15"/>
      <c r="G30" s="15"/>
    </row>
    <row r="31" spans="1:7" s="12" customFormat="1" ht="12.75" customHeight="1">
      <c r="A31" s="25" t="s">
        <v>24</v>
      </c>
      <c r="B31" s="7"/>
      <c r="C31" s="46" t="s">
        <v>25</v>
      </c>
      <c r="D31" s="32"/>
      <c r="E31" s="47"/>
      <c r="F31" s="15"/>
      <c r="G31" s="15"/>
    </row>
    <row r="32" spans="1:7" s="12" customFormat="1" ht="12.75" customHeight="1">
      <c r="A32" s="25" t="s">
        <v>26</v>
      </c>
      <c r="B32" s="7"/>
      <c r="C32" s="46" t="s">
        <v>27</v>
      </c>
      <c r="D32" s="32"/>
      <c r="E32" s="47" t="s">
        <v>133</v>
      </c>
      <c r="F32" s="15">
        <v>4297.06</v>
      </c>
      <c r="G32" s="15">
        <v>6844.16</v>
      </c>
    </row>
    <row r="33" spans="1:7" s="12" customFormat="1" ht="12.75" customHeight="1">
      <c r="A33" s="25" t="s">
        <v>28</v>
      </c>
      <c r="B33" s="7"/>
      <c r="C33" s="46" t="s">
        <v>29</v>
      </c>
      <c r="D33" s="32"/>
      <c r="E33" s="47"/>
      <c r="F33" s="15"/>
      <c r="G33" s="15"/>
    </row>
    <row r="34" spans="1:7" s="12" customFormat="1" ht="12.75" customHeight="1">
      <c r="A34" s="25" t="s">
        <v>30</v>
      </c>
      <c r="B34" s="7"/>
      <c r="C34" s="46" t="s">
        <v>31</v>
      </c>
      <c r="D34" s="32"/>
      <c r="E34" s="47"/>
      <c r="F34" s="15"/>
      <c r="G34" s="15"/>
    </row>
    <row r="35" spans="1:7" s="12" customFormat="1" ht="12.75" customHeight="1">
      <c r="A35" s="25" t="s">
        <v>32</v>
      </c>
      <c r="B35" s="7"/>
      <c r="C35" s="46" t="s">
        <v>33</v>
      </c>
      <c r="D35" s="32"/>
      <c r="E35" s="47" t="s">
        <v>133</v>
      </c>
      <c r="F35" s="15"/>
      <c r="G35" s="15"/>
    </row>
    <row r="36" spans="1:7" s="12" customFormat="1" ht="12.75" customHeight="1">
      <c r="A36" s="25" t="s">
        <v>34</v>
      </c>
      <c r="B36" s="29"/>
      <c r="C36" s="49" t="s">
        <v>113</v>
      </c>
      <c r="D36" s="50"/>
      <c r="E36" s="47"/>
      <c r="F36" s="15"/>
      <c r="G36" s="15"/>
    </row>
    <row r="37" spans="1:7" s="12" customFormat="1" ht="12.75" customHeight="1">
      <c r="A37" s="25" t="s">
        <v>35</v>
      </c>
      <c r="B37" s="7"/>
      <c r="C37" s="46" t="s">
        <v>121</v>
      </c>
      <c r="D37" s="32"/>
      <c r="E37" s="48"/>
      <c r="F37" s="15"/>
      <c r="G37" s="15"/>
    </row>
    <row r="38" spans="1:7" s="12" customFormat="1" ht="12.75" customHeight="1">
      <c r="A38" s="33" t="s">
        <v>36</v>
      </c>
      <c r="B38" s="6" t="s">
        <v>37</v>
      </c>
      <c r="C38" s="6"/>
      <c r="D38" s="48"/>
      <c r="E38" s="48"/>
      <c r="F38" s="15"/>
      <c r="G38" s="15"/>
    </row>
    <row r="39" spans="1:186" s="90" customFormat="1" ht="12.75" customHeight="1">
      <c r="A39" s="62" t="s">
        <v>44</v>
      </c>
      <c r="B39" s="4" t="s">
        <v>128</v>
      </c>
      <c r="C39" s="4"/>
      <c r="D39" s="66"/>
      <c r="E39" s="91"/>
      <c r="F39" s="67"/>
      <c r="G39" s="67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</row>
    <row r="40" spans="1:7" s="12" customFormat="1" ht="12.75" customHeight="1">
      <c r="A40" s="1" t="s">
        <v>45</v>
      </c>
      <c r="B40" s="13" t="s">
        <v>126</v>
      </c>
      <c r="C40" s="34"/>
      <c r="D40" s="14"/>
      <c r="E40" s="47"/>
      <c r="F40" s="15"/>
      <c r="G40" s="15"/>
    </row>
    <row r="41" spans="1:7" s="12" customFormat="1" ht="12.75" customHeight="1">
      <c r="A41" s="3" t="s">
        <v>46</v>
      </c>
      <c r="B41" s="74" t="s">
        <v>47</v>
      </c>
      <c r="C41" s="35"/>
      <c r="D41" s="75"/>
      <c r="E41" s="48"/>
      <c r="F41" s="97">
        <f>SUM(F42+F48+F49+F56+F57)</f>
        <v>26465.899999999998</v>
      </c>
      <c r="G41" s="15">
        <f>SUM(G42+G48+G49+G56+G57)</f>
        <v>17109.2</v>
      </c>
    </row>
    <row r="42" spans="1:7" s="12" customFormat="1" ht="12.75" customHeight="1">
      <c r="A42" s="62" t="s">
        <v>9</v>
      </c>
      <c r="B42" s="54" t="s">
        <v>48</v>
      </c>
      <c r="C42" s="56"/>
      <c r="D42" s="76"/>
      <c r="E42" s="48"/>
      <c r="F42" s="15">
        <f>SUM(F44)</f>
        <v>654.98</v>
      </c>
      <c r="G42" s="15">
        <f>SUM(G44)</f>
        <v>888.55</v>
      </c>
    </row>
    <row r="43" spans="1:7" s="12" customFormat="1" ht="12.75" customHeight="1">
      <c r="A43" s="19" t="s">
        <v>10</v>
      </c>
      <c r="B43" s="29"/>
      <c r="C43" s="49" t="s">
        <v>49</v>
      </c>
      <c r="D43" s="50"/>
      <c r="E43" s="47"/>
      <c r="F43" s="15"/>
      <c r="G43" s="15"/>
    </row>
    <row r="44" spans="1:7" s="12" customFormat="1" ht="12.75" customHeight="1">
      <c r="A44" s="19" t="s">
        <v>12</v>
      </c>
      <c r="B44" s="29"/>
      <c r="C44" s="49" t="s">
        <v>89</v>
      </c>
      <c r="D44" s="50"/>
      <c r="E44" s="47" t="s">
        <v>134</v>
      </c>
      <c r="F44" s="15">
        <v>654.98</v>
      </c>
      <c r="G44" s="15">
        <v>888.55</v>
      </c>
    </row>
    <row r="45" spans="1:7" s="12" customFormat="1" ht="12.75">
      <c r="A45" s="19" t="s">
        <v>13</v>
      </c>
      <c r="B45" s="29"/>
      <c r="C45" s="49" t="s">
        <v>115</v>
      </c>
      <c r="D45" s="50"/>
      <c r="E45" s="47"/>
      <c r="F45" s="15"/>
      <c r="G45" s="15"/>
    </row>
    <row r="46" spans="1:7" s="12" customFormat="1" ht="12.75">
      <c r="A46" s="19" t="s">
        <v>15</v>
      </c>
      <c r="B46" s="29"/>
      <c r="C46" s="49" t="s">
        <v>120</v>
      </c>
      <c r="D46" s="50"/>
      <c r="E46" s="47"/>
      <c r="F46" s="15"/>
      <c r="G46" s="15"/>
    </row>
    <row r="47" spans="1:7" s="12" customFormat="1" ht="12.75" customHeight="1">
      <c r="A47" s="19" t="s">
        <v>91</v>
      </c>
      <c r="B47" s="35"/>
      <c r="C47" s="124" t="s">
        <v>127</v>
      </c>
      <c r="D47" s="125"/>
      <c r="E47" s="47"/>
      <c r="F47" s="15"/>
      <c r="G47" s="15"/>
    </row>
    <row r="48" spans="1:7" s="12" customFormat="1" ht="12.75" customHeight="1">
      <c r="A48" s="62" t="s">
        <v>16</v>
      </c>
      <c r="B48" s="77" t="s">
        <v>107</v>
      </c>
      <c r="C48" s="59"/>
      <c r="D48" s="78"/>
      <c r="E48" s="47" t="s">
        <v>135</v>
      </c>
      <c r="F48" s="15"/>
      <c r="G48" s="15"/>
    </row>
    <row r="49" spans="1:7" s="12" customFormat="1" ht="12.75" customHeight="1">
      <c r="A49" s="62" t="s">
        <v>36</v>
      </c>
      <c r="B49" s="54" t="s">
        <v>96</v>
      </c>
      <c r="C49" s="56"/>
      <c r="D49" s="76"/>
      <c r="E49" s="47" t="s">
        <v>136</v>
      </c>
      <c r="F49" s="15">
        <f>SUM(F50:F55)</f>
        <v>23705.1</v>
      </c>
      <c r="G49" s="15">
        <f>SUM(G50:G55)</f>
        <v>14198.49</v>
      </c>
    </row>
    <row r="50" spans="1:7" s="12" customFormat="1" ht="12.75" customHeight="1">
      <c r="A50" s="19" t="s">
        <v>38</v>
      </c>
      <c r="B50" s="56"/>
      <c r="C50" s="87" t="s">
        <v>81</v>
      </c>
      <c r="D50" s="58"/>
      <c r="E50" s="48"/>
      <c r="F50" s="15"/>
      <c r="G50" s="15"/>
    </row>
    <row r="51" spans="1:7" s="12" customFormat="1" ht="12.75" customHeight="1">
      <c r="A51" s="88" t="s">
        <v>39</v>
      </c>
      <c r="B51" s="29"/>
      <c r="C51" s="49" t="s">
        <v>50</v>
      </c>
      <c r="D51" s="30"/>
      <c r="E51" s="70"/>
      <c r="F51" s="71"/>
      <c r="G51" s="71"/>
    </row>
    <row r="52" spans="1:7" s="12" customFormat="1" ht="12.75" customHeight="1">
      <c r="A52" s="19" t="s">
        <v>40</v>
      </c>
      <c r="B52" s="29"/>
      <c r="C52" s="49" t="s">
        <v>51</v>
      </c>
      <c r="D52" s="50"/>
      <c r="E52" s="47"/>
      <c r="F52" s="15"/>
      <c r="G52" s="15"/>
    </row>
    <row r="53" spans="1:7" s="12" customFormat="1" ht="12.75" customHeight="1">
      <c r="A53" s="19" t="s">
        <v>41</v>
      </c>
      <c r="B53" s="29"/>
      <c r="C53" s="124" t="s">
        <v>88</v>
      </c>
      <c r="D53" s="125"/>
      <c r="E53" s="47"/>
      <c r="F53" s="15">
        <v>3598.51</v>
      </c>
      <c r="G53" s="15">
        <v>3415.96</v>
      </c>
    </row>
    <row r="54" spans="1:7" s="12" customFormat="1" ht="12.75" customHeight="1">
      <c r="A54" s="19" t="s">
        <v>42</v>
      </c>
      <c r="B54" s="29"/>
      <c r="C54" s="49" t="s">
        <v>82</v>
      </c>
      <c r="D54" s="50"/>
      <c r="E54" s="47"/>
      <c r="F54" s="97">
        <v>20106.59</v>
      </c>
      <c r="G54" s="15">
        <v>10529.91</v>
      </c>
    </row>
    <row r="55" spans="1:7" s="12" customFormat="1" ht="12.75" customHeight="1">
      <c r="A55" s="19" t="s">
        <v>43</v>
      </c>
      <c r="B55" s="29"/>
      <c r="C55" s="49" t="s">
        <v>52</v>
      </c>
      <c r="D55" s="50"/>
      <c r="E55" s="47"/>
      <c r="F55" s="97"/>
      <c r="G55" s="97">
        <v>252.62</v>
      </c>
    </row>
    <row r="56" spans="1:7" s="12" customFormat="1" ht="12.75" customHeight="1">
      <c r="A56" s="62" t="s">
        <v>44</v>
      </c>
      <c r="B56" s="4" t="s">
        <v>53</v>
      </c>
      <c r="C56" s="4"/>
      <c r="D56" s="66"/>
      <c r="E56" s="52"/>
      <c r="F56" s="15"/>
      <c r="G56" s="15"/>
    </row>
    <row r="57" spans="1:7" s="12" customFormat="1" ht="12.75" customHeight="1">
      <c r="A57" s="62" t="s">
        <v>54</v>
      </c>
      <c r="B57" s="4" t="s">
        <v>55</v>
      </c>
      <c r="C57" s="4"/>
      <c r="D57" s="66"/>
      <c r="E57" s="47" t="s">
        <v>137</v>
      </c>
      <c r="F57" s="15">
        <v>2105.82</v>
      </c>
      <c r="G57" s="15">
        <v>2022.16</v>
      </c>
    </row>
    <row r="58" spans="1:7" s="12" customFormat="1" ht="12.75" customHeight="1">
      <c r="A58" s="33"/>
      <c r="B58" s="21" t="s">
        <v>56</v>
      </c>
      <c r="C58" s="22"/>
      <c r="D58" s="23"/>
      <c r="E58" s="48"/>
      <c r="F58" s="97">
        <f>SUM(F41+F27)</f>
        <v>68089.87999999999</v>
      </c>
      <c r="G58" s="15">
        <f>SUM(G41+G27)</f>
        <v>61882.56</v>
      </c>
    </row>
    <row r="59" spans="1:7" s="12" customFormat="1" ht="12.75" customHeight="1">
      <c r="A59" s="1" t="s">
        <v>57</v>
      </c>
      <c r="B59" s="13" t="s">
        <v>58</v>
      </c>
      <c r="C59" s="13"/>
      <c r="D59" s="80"/>
      <c r="E59" s="48"/>
      <c r="F59" s="15">
        <f>SUM(F60:F63)</f>
        <v>43421.31</v>
      </c>
      <c r="G59" s="15">
        <f>SUM(G60:G63)</f>
        <v>47809.27</v>
      </c>
    </row>
    <row r="60" spans="1:7" s="12" customFormat="1" ht="12.75" customHeight="1">
      <c r="A60" s="33" t="s">
        <v>9</v>
      </c>
      <c r="B60" s="6" t="s">
        <v>59</v>
      </c>
      <c r="C60" s="6"/>
      <c r="D60" s="48"/>
      <c r="E60" s="47" t="s">
        <v>138</v>
      </c>
      <c r="F60" s="24">
        <v>2606.5</v>
      </c>
      <c r="G60" s="15">
        <v>3463.04</v>
      </c>
    </row>
    <row r="61" spans="1:7" s="12" customFormat="1" ht="12.75" customHeight="1">
      <c r="A61" s="20" t="s">
        <v>16</v>
      </c>
      <c r="B61" s="21" t="s">
        <v>60</v>
      </c>
      <c r="C61" s="22"/>
      <c r="D61" s="23"/>
      <c r="E61" s="47" t="s">
        <v>139</v>
      </c>
      <c r="F61" s="24">
        <v>38802.46</v>
      </c>
      <c r="G61" s="24">
        <v>41967.34</v>
      </c>
    </row>
    <row r="62" spans="1:7" s="12" customFormat="1" ht="12.75" customHeight="1">
      <c r="A62" s="33" t="s">
        <v>36</v>
      </c>
      <c r="B62" s="126" t="s">
        <v>102</v>
      </c>
      <c r="C62" s="127"/>
      <c r="D62" s="128"/>
      <c r="E62" s="47" t="s">
        <v>145</v>
      </c>
      <c r="F62" s="97">
        <v>0</v>
      </c>
      <c r="G62" s="15">
        <v>249</v>
      </c>
    </row>
    <row r="63" spans="1:7" s="12" customFormat="1" ht="12.75" customHeight="1">
      <c r="A63" s="33" t="s">
        <v>94</v>
      </c>
      <c r="B63" s="6" t="s">
        <v>61</v>
      </c>
      <c r="C63" s="7"/>
      <c r="D63" s="5"/>
      <c r="E63" s="47" t="s">
        <v>146</v>
      </c>
      <c r="F63" s="15">
        <v>2012.35</v>
      </c>
      <c r="G63" s="15">
        <v>2129.89</v>
      </c>
    </row>
    <row r="64" spans="1:7" s="12" customFormat="1" ht="12.75" customHeight="1">
      <c r="A64" s="1" t="s">
        <v>62</v>
      </c>
      <c r="B64" s="13" t="s">
        <v>63</v>
      </c>
      <c r="C64" s="34"/>
      <c r="D64" s="14"/>
      <c r="E64" s="48"/>
      <c r="F64" s="15">
        <f>SUM(F69)</f>
        <v>18993.09</v>
      </c>
      <c r="G64" s="15">
        <f>SUM(G69)</f>
        <v>9829.91</v>
      </c>
    </row>
    <row r="65" spans="1:7" s="12" customFormat="1" ht="12.75" customHeight="1">
      <c r="A65" s="33" t="s">
        <v>9</v>
      </c>
      <c r="B65" s="37" t="s">
        <v>64</v>
      </c>
      <c r="C65" s="38"/>
      <c r="D65" s="18"/>
      <c r="E65" s="48"/>
      <c r="F65" s="15"/>
      <c r="G65" s="15"/>
    </row>
    <row r="66" spans="1:7" s="12" customFormat="1" ht="12.75">
      <c r="A66" s="25" t="s">
        <v>10</v>
      </c>
      <c r="B66" s="42"/>
      <c r="C66" s="46" t="s">
        <v>97</v>
      </c>
      <c r="D66" s="55"/>
      <c r="E66" s="52"/>
      <c r="F66" s="15"/>
      <c r="G66" s="15"/>
    </row>
    <row r="67" spans="1:7" s="12" customFormat="1" ht="12.75" customHeight="1">
      <c r="A67" s="25" t="s">
        <v>12</v>
      </c>
      <c r="B67" s="7"/>
      <c r="C67" s="46" t="s">
        <v>65</v>
      </c>
      <c r="D67" s="32"/>
      <c r="E67" s="48"/>
      <c r="F67" s="15"/>
      <c r="G67" s="15"/>
    </row>
    <row r="68" spans="1:7" s="12" customFormat="1" ht="12.75" customHeight="1">
      <c r="A68" s="25" t="s">
        <v>101</v>
      </c>
      <c r="B68" s="7"/>
      <c r="C68" s="46" t="s">
        <v>66</v>
      </c>
      <c r="D68" s="32"/>
      <c r="E68" s="53"/>
      <c r="F68" s="15"/>
      <c r="G68" s="15"/>
    </row>
    <row r="69" spans="1:7" s="68" customFormat="1" ht="12.75" customHeight="1">
      <c r="A69" s="62" t="s">
        <v>16</v>
      </c>
      <c r="B69" s="63" t="s">
        <v>67</v>
      </c>
      <c r="C69" s="64"/>
      <c r="D69" s="65"/>
      <c r="E69" s="66"/>
      <c r="F69" s="67">
        <f>SUM(F82+F75+F80+F81+F83)</f>
        <v>18993.09</v>
      </c>
      <c r="G69" s="67">
        <f>SUM(G82+G75)+G80</f>
        <v>9829.91</v>
      </c>
    </row>
    <row r="70" spans="1:7" s="12" customFormat="1" ht="12.75" customHeight="1">
      <c r="A70" s="25" t="s">
        <v>18</v>
      </c>
      <c r="B70" s="7"/>
      <c r="C70" s="46" t="s">
        <v>100</v>
      </c>
      <c r="D70" s="27"/>
      <c r="E70" s="48"/>
      <c r="F70" s="15"/>
      <c r="G70" s="15"/>
    </row>
    <row r="71" spans="1:7" s="12" customFormat="1" ht="12.75" customHeight="1">
      <c r="A71" s="25" t="s">
        <v>20</v>
      </c>
      <c r="B71" s="42"/>
      <c r="C71" s="46" t="s">
        <v>105</v>
      </c>
      <c r="D71" s="55"/>
      <c r="E71" s="52"/>
      <c r="F71" s="15"/>
      <c r="G71" s="15"/>
    </row>
    <row r="72" spans="1:7" s="12" customFormat="1" ht="12.75">
      <c r="A72" s="25" t="s">
        <v>22</v>
      </c>
      <c r="B72" s="42"/>
      <c r="C72" s="46" t="s">
        <v>98</v>
      </c>
      <c r="D72" s="55"/>
      <c r="E72" s="52"/>
      <c r="F72" s="15"/>
      <c r="G72" s="15"/>
    </row>
    <row r="73" spans="1:7" s="12" customFormat="1" ht="12.75">
      <c r="A73" s="85" t="s">
        <v>24</v>
      </c>
      <c r="B73" s="56"/>
      <c r="C73" s="57" t="s">
        <v>83</v>
      </c>
      <c r="D73" s="58"/>
      <c r="E73" s="52"/>
      <c r="F73" s="15"/>
      <c r="G73" s="15"/>
    </row>
    <row r="74" spans="1:7" s="12" customFormat="1" ht="12.75">
      <c r="A74" s="33" t="s">
        <v>26</v>
      </c>
      <c r="B74" s="26"/>
      <c r="C74" s="26" t="s">
        <v>84</v>
      </c>
      <c r="D74" s="27"/>
      <c r="E74" s="83"/>
      <c r="F74" s="15"/>
      <c r="G74" s="15"/>
    </row>
    <row r="75" spans="1:7" s="12" customFormat="1" ht="12.75" customHeight="1">
      <c r="A75" s="89" t="s">
        <v>28</v>
      </c>
      <c r="B75" s="64"/>
      <c r="C75" s="84" t="s">
        <v>99</v>
      </c>
      <c r="D75" s="69"/>
      <c r="E75" s="48"/>
      <c r="F75" s="15">
        <f>SUM(F77)</f>
        <v>0</v>
      </c>
      <c r="G75" s="15">
        <f>SUM(G77)</f>
        <v>0</v>
      </c>
    </row>
    <row r="76" spans="1:7" s="12" customFormat="1" ht="12.75" customHeight="1">
      <c r="A76" s="19" t="s">
        <v>123</v>
      </c>
      <c r="B76" s="29"/>
      <c r="C76" s="30"/>
      <c r="D76" s="50" t="s">
        <v>68</v>
      </c>
      <c r="E76" s="52"/>
      <c r="F76" s="15"/>
      <c r="G76" s="15"/>
    </row>
    <row r="77" spans="1:7" s="12" customFormat="1" ht="12.75" customHeight="1">
      <c r="A77" s="19" t="s">
        <v>124</v>
      </c>
      <c r="B77" s="29"/>
      <c r="C77" s="30"/>
      <c r="D77" s="50" t="s">
        <v>69</v>
      </c>
      <c r="E77" s="47"/>
      <c r="F77" s="15"/>
      <c r="G77" s="15"/>
    </row>
    <row r="78" spans="1:7" s="12" customFormat="1" ht="12.75" customHeight="1">
      <c r="A78" s="19" t="s">
        <v>30</v>
      </c>
      <c r="B78" s="59"/>
      <c r="C78" s="60" t="s">
        <v>70</v>
      </c>
      <c r="D78" s="61"/>
      <c r="E78" s="47"/>
      <c r="F78" s="15"/>
      <c r="G78" s="15"/>
    </row>
    <row r="79" spans="1:7" s="12" customFormat="1" ht="12.75" customHeight="1">
      <c r="A79" s="19" t="s">
        <v>32</v>
      </c>
      <c r="B79" s="36"/>
      <c r="C79" s="49" t="s">
        <v>108</v>
      </c>
      <c r="D79" s="51"/>
      <c r="E79" s="52"/>
      <c r="F79" s="15"/>
      <c r="G79" s="15"/>
    </row>
    <row r="80" spans="1:7" s="12" customFormat="1" ht="12.75" customHeight="1">
      <c r="A80" s="19" t="s">
        <v>34</v>
      </c>
      <c r="B80" s="7"/>
      <c r="C80" s="46" t="s">
        <v>71</v>
      </c>
      <c r="D80" s="32"/>
      <c r="E80" s="47" t="s">
        <v>140</v>
      </c>
      <c r="F80" s="15">
        <v>1564.1</v>
      </c>
      <c r="G80" s="15">
        <v>0.99</v>
      </c>
    </row>
    <row r="81" spans="1:7" s="12" customFormat="1" ht="12.75" customHeight="1">
      <c r="A81" s="19" t="s">
        <v>35</v>
      </c>
      <c r="B81" s="7"/>
      <c r="C81" s="46" t="s">
        <v>72</v>
      </c>
      <c r="D81" s="32"/>
      <c r="E81" s="47" t="s">
        <v>140</v>
      </c>
      <c r="F81" s="15">
        <v>7600.07</v>
      </c>
      <c r="G81" s="15"/>
    </row>
    <row r="82" spans="1:7" s="12" customFormat="1" ht="12.75" customHeight="1">
      <c r="A82" s="25" t="s">
        <v>122</v>
      </c>
      <c r="B82" s="29"/>
      <c r="C82" s="49" t="s">
        <v>90</v>
      </c>
      <c r="D82" s="50"/>
      <c r="E82" s="47" t="s">
        <v>140</v>
      </c>
      <c r="F82" s="15">
        <v>9828.92</v>
      </c>
      <c r="G82" s="15">
        <v>9828.92</v>
      </c>
    </row>
    <row r="83" spans="1:7" s="12" customFormat="1" ht="12.75" customHeight="1">
      <c r="A83" s="25" t="s">
        <v>125</v>
      </c>
      <c r="B83" s="7"/>
      <c r="C83" s="46" t="s">
        <v>73</v>
      </c>
      <c r="D83" s="32"/>
      <c r="E83" s="53"/>
      <c r="F83" s="15"/>
      <c r="G83" s="15"/>
    </row>
    <row r="84" spans="1:7" s="12" customFormat="1" ht="12.75" customHeight="1">
      <c r="A84" s="1" t="s">
        <v>74</v>
      </c>
      <c r="B84" s="39" t="s">
        <v>75</v>
      </c>
      <c r="C84" s="40"/>
      <c r="D84" s="41"/>
      <c r="E84" s="47" t="s">
        <v>141</v>
      </c>
      <c r="F84" s="15">
        <f>SUM(F90)</f>
        <v>5675.48</v>
      </c>
      <c r="G84" s="15">
        <f>SUM(G90)</f>
        <v>4243.38</v>
      </c>
    </row>
    <row r="85" spans="1:7" s="12" customFormat="1" ht="12.75" customHeight="1">
      <c r="A85" s="33" t="s">
        <v>9</v>
      </c>
      <c r="B85" s="6" t="s">
        <v>85</v>
      </c>
      <c r="C85" s="7"/>
      <c r="D85" s="5"/>
      <c r="E85" s="53"/>
      <c r="F85" s="15"/>
      <c r="G85" s="15"/>
    </row>
    <row r="86" spans="1:7" s="12" customFormat="1" ht="12.75" customHeight="1">
      <c r="A86" s="33" t="s">
        <v>16</v>
      </c>
      <c r="B86" s="37" t="s">
        <v>76</v>
      </c>
      <c r="C86" s="38"/>
      <c r="D86" s="18"/>
      <c r="E86" s="48"/>
      <c r="F86" s="15"/>
      <c r="G86" s="15"/>
    </row>
    <row r="87" spans="1:7" s="12" customFormat="1" ht="12.75" customHeight="1">
      <c r="A87" s="25" t="s">
        <v>18</v>
      </c>
      <c r="B87" s="7"/>
      <c r="C87" s="46" t="s">
        <v>77</v>
      </c>
      <c r="D87" s="32"/>
      <c r="E87" s="48"/>
      <c r="F87" s="15"/>
      <c r="G87" s="15"/>
    </row>
    <row r="88" spans="1:7" s="12" customFormat="1" ht="12.75" customHeight="1">
      <c r="A88" s="25" t="s">
        <v>20</v>
      </c>
      <c r="B88" s="7"/>
      <c r="C88" s="46" t="s">
        <v>78</v>
      </c>
      <c r="D88" s="32"/>
      <c r="E88" s="48"/>
      <c r="F88" s="15"/>
      <c r="G88" s="15"/>
    </row>
    <row r="89" spans="1:7" s="12" customFormat="1" ht="12.75" customHeight="1">
      <c r="A89" s="62" t="s">
        <v>36</v>
      </c>
      <c r="B89" s="30" t="s">
        <v>106</v>
      </c>
      <c r="C89" s="30"/>
      <c r="D89" s="31"/>
      <c r="E89" s="48"/>
      <c r="F89" s="15"/>
      <c r="G89" s="15"/>
    </row>
    <row r="90" spans="1:7" s="12" customFormat="1" ht="12.75" customHeight="1">
      <c r="A90" s="20" t="s">
        <v>44</v>
      </c>
      <c r="B90" s="21" t="s">
        <v>79</v>
      </c>
      <c r="C90" s="22"/>
      <c r="D90" s="23"/>
      <c r="E90" s="48"/>
      <c r="F90" s="15">
        <f>SUM(F92+F91)</f>
        <v>5675.48</v>
      </c>
      <c r="G90" s="15">
        <f>SUM(G92+G91)</f>
        <v>4243.38</v>
      </c>
    </row>
    <row r="91" spans="1:8" s="12" customFormat="1" ht="12.75" customHeight="1">
      <c r="A91" s="25" t="s">
        <v>116</v>
      </c>
      <c r="B91" s="34"/>
      <c r="C91" s="46" t="s">
        <v>103</v>
      </c>
      <c r="D91" s="10"/>
      <c r="E91" s="47" t="s">
        <v>141</v>
      </c>
      <c r="F91" s="97">
        <v>1432.1</v>
      </c>
      <c r="G91" s="15">
        <v>518.97</v>
      </c>
      <c r="H91" s="45"/>
    </row>
    <row r="92" spans="1:7" s="12" customFormat="1" ht="12.75" customHeight="1">
      <c r="A92" s="25" t="s">
        <v>117</v>
      </c>
      <c r="B92" s="34"/>
      <c r="C92" s="46" t="s">
        <v>104</v>
      </c>
      <c r="D92" s="10"/>
      <c r="E92" s="47" t="s">
        <v>141</v>
      </c>
      <c r="F92" s="15">
        <v>4243.38</v>
      </c>
      <c r="G92" s="15">
        <v>3724.41</v>
      </c>
    </row>
    <row r="93" spans="1:7" s="12" customFormat="1" ht="12.75" customHeight="1">
      <c r="A93" s="1" t="s">
        <v>86</v>
      </c>
      <c r="B93" s="39" t="s">
        <v>87</v>
      </c>
      <c r="C93" s="41"/>
      <c r="D93" s="41"/>
      <c r="E93" s="47"/>
      <c r="F93" s="15"/>
      <c r="G93" s="15"/>
    </row>
    <row r="94" spans="1:7" s="12" customFormat="1" ht="25.5" customHeight="1">
      <c r="A94" s="1"/>
      <c r="B94" s="129" t="s">
        <v>118</v>
      </c>
      <c r="C94" s="130"/>
      <c r="D94" s="125"/>
      <c r="E94" s="48"/>
      <c r="F94" s="15">
        <f>SUM(F59+F64+F84)</f>
        <v>68089.87999999999</v>
      </c>
      <c r="G94" s="15">
        <f>SUM(G59+G64+G84)</f>
        <v>61882.55999999999</v>
      </c>
    </row>
    <row r="95" spans="1:7" s="12" customFormat="1" ht="12.75">
      <c r="A95" s="44"/>
      <c r="B95" s="43"/>
      <c r="C95" s="43"/>
      <c r="D95" s="43"/>
      <c r="E95" s="43"/>
      <c r="F95" s="45"/>
      <c r="G95" s="45"/>
    </row>
    <row r="96" spans="1:7" s="12" customFormat="1" ht="12.75" customHeight="1">
      <c r="A96" s="99" t="s">
        <v>168</v>
      </c>
      <c r="B96" s="98" t="s">
        <v>169</v>
      </c>
      <c r="C96" s="98"/>
      <c r="D96" s="98"/>
      <c r="E96" s="98"/>
      <c r="F96" s="98" t="s">
        <v>170</v>
      </c>
      <c r="G96" s="98"/>
    </row>
    <row r="97" spans="1:7" s="12" customFormat="1" ht="12.75">
      <c r="A97" s="131" t="s">
        <v>131</v>
      </c>
      <c r="B97" s="131"/>
      <c r="C97" s="131"/>
      <c r="D97" s="131"/>
      <c r="E97" s="131"/>
      <c r="F97" s="111" t="s">
        <v>109</v>
      </c>
      <c r="G97" s="111"/>
    </row>
    <row r="98" spans="1:7" s="12" customFormat="1" ht="12.75">
      <c r="A98" s="132" t="s">
        <v>129</v>
      </c>
      <c r="B98" s="133"/>
      <c r="C98" s="133"/>
      <c r="D98" s="133"/>
      <c r="E98" s="79"/>
      <c r="F98" s="9"/>
      <c r="G98" s="9"/>
    </row>
    <row r="99" spans="1:7" s="12" customFormat="1" ht="12.75">
      <c r="A99" s="92"/>
      <c r="B99" s="93"/>
      <c r="C99" s="93"/>
      <c r="D99" s="93"/>
      <c r="E99" s="79"/>
      <c r="F99" s="9"/>
      <c r="G99" s="9"/>
    </row>
    <row r="100" spans="1:7" s="12" customFormat="1" ht="12.75">
      <c r="A100" s="100" t="s">
        <v>142</v>
      </c>
      <c r="B100" s="100"/>
      <c r="C100" s="100"/>
      <c r="D100" s="100"/>
      <c r="E100" s="100"/>
      <c r="F100" s="114" t="s">
        <v>143</v>
      </c>
      <c r="G100" s="114"/>
    </row>
    <row r="101" spans="1:7" s="12" customFormat="1" ht="12.75" customHeight="1">
      <c r="A101" s="101" t="s">
        <v>130</v>
      </c>
      <c r="B101" s="101"/>
      <c r="C101" s="101"/>
      <c r="D101" s="101"/>
      <c r="E101" s="101"/>
      <c r="F101" s="113" t="s">
        <v>109</v>
      </c>
      <c r="G101" s="113"/>
    </row>
    <row r="102" s="12" customFormat="1" ht="12.75">
      <c r="E102" s="45"/>
    </row>
    <row r="103" s="12" customFormat="1" ht="12.75">
      <c r="E103" s="45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  <row r="122" s="12" customFormat="1" ht="12.75">
      <c r="E122" s="45"/>
    </row>
  </sheetData>
  <sheetProtection/>
  <mergeCells count="24">
    <mergeCell ref="A100:E100"/>
    <mergeCell ref="F100:G100"/>
    <mergeCell ref="A101:E101"/>
    <mergeCell ref="F101:G101"/>
    <mergeCell ref="B94:D94"/>
    <mergeCell ref="A97:E97"/>
    <mergeCell ref="F97:G97"/>
    <mergeCell ref="A98:D98"/>
    <mergeCell ref="B19:D19"/>
    <mergeCell ref="C47:D47"/>
    <mergeCell ref="C53:D53"/>
    <mergeCell ref="B62:D62"/>
    <mergeCell ref="A14:G14"/>
    <mergeCell ref="A16:G16"/>
    <mergeCell ref="A17:G17"/>
    <mergeCell ref="D18:G18"/>
    <mergeCell ref="A8:G8"/>
    <mergeCell ref="A10:G11"/>
    <mergeCell ref="A12:E12"/>
    <mergeCell ref="A13:G13"/>
    <mergeCell ref="E2:G2"/>
    <mergeCell ref="E3:G3"/>
    <mergeCell ref="A5:G6"/>
    <mergeCell ref="A7:G7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  <rowBreaks count="1" manualBreakCount="1">
    <brk id="6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D122"/>
  <sheetViews>
    <sheetView showGridLines="0" zoomScaleSheetLayoutView="100" zoomScalePageLayoutView="0" workbookViewId="0" topLeftCell="A58">
      <selection activeCell="M70" sqref="M70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5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1"/>
      <c r="B1" s="45"/>
      <c r="C1" s="45"/>
      <c r="D1" s="45"/>
      <c r="E1" s="82"/>
      <c r="F1" s="81"/>
      <c r="G1" s="81"/>
    </row>
    <row r="2" spans="5:7" ht="12.75">
      <c r="E2" s="103" t="s">
        <v>93</v>
      </c>
      <c r="F2" s="104"/>
      <c r="G2" s="104"/>
    </row>
    <row r="3" spans="5:7" ht="12.75">
      <c r="E3" s="105" t="s">
        <v>110</v>
      </c>
      <c r="F3" s="106"/>
      <c r="G3" s="106"/>
    </row>
    <row r="5" spans="1:7" ht="12.75">
      <c r="A5" s="107" t="s">
        <v>92</v>
      </c>
      <c r="B5" s="108"/>
      <c r="C5" s="108"/>
      <c r="D5" s="108"/>
      <c r="E5" s="108"/>
      <c r="F5" s="109"/>
      <c r="G5" s="109"/>
    </row>
    <row r="6" spans="1:7" ht="12.75">
      <c r="A6" s="110"/>
      <c r="B6" s="110"/>
      <c r="C6" s="110"/>
      <c r="D6" s="110"/>
      <c r="E6" s="110"/>
      <c r="F6" s="110"/>
      <c r="G6" s="110"/>
    </row>
    <row r="7" spans="1:7" ht="12.75">
      <c r="A7" s="111" t="s">
        <v>132</v>
      </c>
      <c r="B7" s="112"/>
      <c r="C7" s="112"/>
      <c r="D7" s="112"/>
      <c r="E7" s="112"/>
      <c r="F7" s="109"/>
      <c r="G7" s="109"/>
    </row>
    <row r="8" spans="1:7" ht="12.75">
      <c r="A8" s="111" t="s">
        <v>111</v>
      </c>
      <c r="B8" s="112"/>
      <c r="C8" s="112"/>
      <c r="D8" s="112"/>
      <c r="E8" s="112"/>
      <c r="F8" s="109"/>
      <c r="G8" s="109"/>
    </row>
    <row r="9" spans="1:7" ht="12.75" customHeight="1">
      <c r="A9" s="95"/>
      <c r="B9" s="94"/>
      <c r="C9" s="94"/>
      <c r="D9" s="9" t="s">
        <v>144</v>
      </c>
      <c r="E9" s="94"/>
      <c r="F9" s="96"/>
      <c r="G9" s="96"/>
    </row>
    <row r="10" spans="1:7" ht="12.75">
      <c r="A10" s="113" t="s">
        <v>112</v>
      </c>
      <c r="B10" s="114"/>
      <c r="C10" s="114"/>
      <c r="D10" s="114"/>
      <c r="E10" s="114"/>
      <c r="F10" s="115"/>
      <c r="G10" s="115"/>
    </row>
    <row r="11" spans="1:7" ht="12.75">
      <c r="A11" s="115"/>
      <c r="B11" s="115"/>
      <c r="C11" s="115"/>
      <c r="D11" s="115"/>
      <c r="E11" s="115"/>
      <c r="F11" s="115"/>
      <c r="G11" s="115"/>
    </row>
    <row r="12" spans="1:5" ht="12.75">
      <c r="A12" s="116"/>
      <c r="B12" s="109"/>
      <c r="C12" s="109"/>
      <c r="D12" s="109"/>
      <c r="E12" s="109"/>
    </row>
    <row r="13" spans="1:7" ht="12.75">
      <c r="A13" s="107" t="s">
        <v>0</v>
      </c>
      <c r="B13" s="108"/>
      <c r="C13" s="108"/>
      <c r="D13" s="108"/>
      <c r="E13" s="108"/>
      <c r="F13" s="117"/>
      <c r="G13" s="117"/>
    </row>
    <row r="14" spans="1:7" ht="12.75">
      <c r="A14" s="107" t="s">
        <v>164</v>
      </c>
      <c r="B14" s="108"/>
      <c r="C14" s="108"/>
      <c r="D14" s="108"/>
      <c r="E14" s="108"/>
      <c r="F14" s="117"/>
      <c r="G14" s="117"/>
    </row>
    <row r="15" spans="1:7" ht="12.75">
      <c r="A15" s="8"/>
      <c r="B15" s="72"/>
      <c r="C15" s="72"/>
      <c r="D15" s="72"/>
      <c r="E15" s="72"/>
      <c r="F15" s="73"/>
      <c r="G15" s="73"/>
    </row>
    <row r="16" spans="1:7" ht="12.75">
      <c r="A16" s="111" t="s">
        <v>165</v>
      </c>
      <c r="B16" s="118"/>
      <c r="C16" s="118"/>
      <c r="D16" s="118"/>
      <c r="E16" s="118"/>
      <c r="F16" s="119"/>
      <c r="G16" s="119"/>
    </row>
    <row r="17" spans="1:7" ht="12.75">
      <c r="A17" s="111" t="s">
        <v>1</v>
      </c>
      <c r="B17" s="111"/>
      <c r="C17" s="111"/>
      <c r="D17" s="111"/>
      <c r="E17" s="111"/>
      <c r="F17" s="119"/>
      <c r="G17" s="119"/>
    </row>
    <row r="18" spans="1:7" ht="12.75" customHeight="1">
      <c r="A18" s="8"/>
      <c r="B18" s="9"/>
      <c r="C18" s="9"/>
      <c r="D18" s="120" t="s">
        <v>150</v>
      </c>
      <c r="E18" s="120"/>
      <c r="F18" s="120"/>
      <c r="G18" s="120"/>
    </row>
    <row r="19" spans="1:7" ht="67.5" customHeight="1">
      <c r="A19" s="3" t="s">
        <v>2</v>
      </c>
      <c r="B19" s="121" t="s">
        <v>3</v>
      </c>
      <c r="C19" s="122"/>
      <c r="D19" s="123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4"/>
      <c r="D20" s="14"/>
      <c r="E20" s="5"/>
      <c r="F20" s="15">
        <f>SUM(F27+F21)</f>
        <v>43286.17</v>
      </c>
      <c r="G20" s="15">
        <f>SUM(G27+G21)</f>
        <v>44773.36</v>
      </c>
    </row>
    <row r="21" spans="1:7" s="12" customFormat="1" ht="12.75" customHeight="1">
      <c r="A21" s="33" t="s">
        <v>9</v>
      </c>
      <c r="B21" s="37" t="s">
        <v>95</v>
      </c>
      <c r="C21" s="16"/>
      <c r="D21" s="17"/>
      <c r="E21" s="5"/>
      <c r="F21" s="15">
        <f>SUM(F24)</f>
        <v>0</v>
      </c>
      <c r="G21" s="15">
        <f>SUM(G24)</f>
        <v>0</v>
      </c>
    </row>
    <row r="22" spans="1:7" s="12" customFormat="1" ht="12.75" customHeight="1">
      <c r="A22" s="25" t="s">
        <v>10</v>
      </c>
      <c r="B22" s="7"/>
      <c r="C22" s="46" t="s">
        <v>11</v>
      </c>
      <c r="D22" s="27"/>
      <c r="E22" s="28"/>
      <c r="F22" s="15"/>
      <c r="G22" s="15"/>
    </row>
    <row r="23" spans="1:7" s="12" customFormat="1" ht="12.75" customHeight="1">
      <c r="A23" s="25" t="s">
        <v>12</v>
      </c>
      <c r="B23" s="7"/>
      <c r="C23" s="46" t="s">
        <v>114</v>
      </c>
      <c r="D23" s="32"/>
      <c r="E23" s="47"/>
      <c r="F23" s="15"/>
      <c r="G23" s="15"/>
    </row>
    <row r="24" spans="1:7" s="12" customFormat="1" ht="12.75" customHeight="1">
      <c r="A24" s="25" t="s">
        <v>13</v>
      </c>
      <c r="B24" s="7"/>
      <c r="C24" s="46" t="s">
        <v>14</v>
      </c>
      <c r="D24" s="32"/>
      <c r="E24" s="47"/>
      <c r="F24" s="15"/>
      <c r="G24" s="15"/>
    </row>
    <row r="25" spans="1:7" s="12" customFormat="1" ht="12.75" customHeight="1">
      <c r="A25" s="25" t="s">
        <v>15</v>
      </c>
      <c r="B25" s="7"/>
      <c r="C25" s="46" t="s">
        <v>119</v>
      </c>
      <c r="D25" s="32"/>
      <c r="E25" s="48"/>
      <c r="F25" s="15"/>
      <c r="G25" s="15"/>
    </row>
    <row r="26" spans="1:7" s="12" customFormat="1" ht="12.75" customHeight="1">
      <c r="A26" s="86" t="s">
        <v>91</v>
      </c>
      <c r="B26" s="7"/>
      <c r="C26" s="26" t="s">
        <v>80</v>
      </c>
      <c r="D26" s="27"/>
      <c r="E26" s="48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8"/>
      <c r="F27" s="15">
        <f>SUM(F28:F37)</f>
        <v>43286.17</v>
      </c>
      <c r="G27" s="15">
        <f>SUM(G28:G37)</f>
        <v>44773.36</v>
      </c>
    </row>
    <row r="28" spans="1:7" s="12" customFormat="1" ht="12.75" customHeight="1">
      <c r="A28" s="25" t="s">
        <v>18</v>
      </c>
      <c r="B28" s="7"/>
      <c r="C28" s="46" t="s">
        <v>19</v>
      </c>
      <c r="D28" s="32"/>
      <c r="E28" s="47"/>
      <c r="F28" s="15"/>
      <c r="G28" s="15"/>
    </row>
    <row r="29" spans="1:7" s="12" customFormat="1" ht="12.75" customHeight="1">
      <c r="A29" s="25" t="s">
        <v>20</v>
      </c>
      <c r="B29" s="7"/>
      <c r="C29" s="46" t="s">
        <v>21</v>
      </c>
      <c r="D29" s="32"/>
      <c r="E29" s="47" t="s">
        <v>133</v>
      </c>
      <c r="F29" s="15">
        <v>37628.06</v>
      </c>
      <c r="G29" s="15">
        <v>37929.2</v>
      </c>
    </row>
    <row r="30" spans="1:7" s="12" customFormat="1" ht="12.75" customHeight="1">
      <c r="A30" s="25" t="s">
        <v>22</v>
      </c>
      <c r="B30" s="7"/>
      <c r="C30" s="46" t="s">
        <v>23</v>
      </c>
      <c r="D30" s="32"/>
      <c r="E30" s="47"/>
      <c r="F30" s="15"/>
      <c r="G30" s="15"/>
    </row>
    <row r="31" spans="1:7" s="12" customFormat="1" ht="12.75" customHeight="1">
      <c r="A31" s="25" t="s">
        <v>24</v>
      </c>
      <c r="B31" s="7"/>
      <c r="C31" s="46" t="s">
        <v>25</v>
      </c>
      <c r="D31" s="32"/>
      <c r="E31" s="47"/>
      <c r="F31" s="15"/>
      <c r="G31" s="15"/>
    </row>
    <row r="32" spans="1:7" s="12" customFormat="1" ht="12.75" customHeight="1">
      <c r="A32" s="25" t="s">
        <v>26</v>
      </c>
      <c r="B32" s="7"/>
      <c r="C32" s="46" t="s">
        <v>27</v>
      </c>
      <c r="D32" s="32"/>
      <c r="E32" s="47" t="s">
        <v>133</v>
      </c>
      <c r="F32" s="15">
        <v>5658.11</v>
      </c>
      <c r="G32" s="15">
        <v>6844.16</v>
      </c>
    </row>
    <row r="33" spans="1:7" s="12" customFormat="1" ht="12.75" customHeight="1">
      <c r="A33" s="25" t="s">
        <v>28</v>
      </c>
      <c r="B33" s="7"/>
      <c r="C33" s="46" t="s">
        <v>29</v>
      </c>
      <c r="D33" s="32"/>
      <c r="E33" s="47"/>
      <c r="F33" s="15"/>
      <c r="G33" s="15"/>
    </row>
    <row r="34" spans="1:7" s="12" customFormat="1" ht="12.75" customHeight="1">
      <c r="A34" s="25" t="s">
        <v>30</v>
      </c>
      <c r="B34" s="7"/>
      <c r="C34" s="46" t="s">
        <v>31</v>
      </c>
      <c r="D34" s="32"/>
      <c r="E34" s="47"/>
      <c r="F34" s="15"/>
      <c r="G34" s="15"/>
    </row>
    <row r="35" spans="1:7" s="12" customFormat="1" ht="12.75" customHeight="1">
      <c r="A35" s="25" t="s">
        <v>32</v>
      </c>
      <c r="B35" s="7"/>
      <c r="C35" s="46" t="s">
        <v>33</v>
      </c>
      <c r="D35" s="32"/>
      <c r="E35" s="47" t="s">
        <v>133</v>
      </c>
      <c r="F35" s="15"/>
      <c r="G35" s="15"/>
    </row>
    <row r="36" spans="1:7" s="12" customFormat="1" ht="12.75" customHeight="1">
      <c r="A36" s="25" t="s">
        <v>34</v>
      </c>
      <c r="B36" s="29"/>
      <c r="C36" s="49" t="s">
        <v>113</v>
      </c>
      <c r="D36" s="50"/>
      <c r="E36" s="47"/>
      <c r="F36" s="15"/>
      <c r="G36" s="15"/>
    </row>
    <row r="37" spans="1:7" s="12" customFormat="1" ht="12.75" customHeight="1">
      <c r="A37" s="25" t="s">
        <v>35</v>
      </c>
      <c r="B37" s="7"/>
      <c r="C37" s="46" t="s">
        <v>121</v>
      </c>
      <c r="D37" s="32"/>
      <c r="E37" s="48"/>
      <c r="F37" s="15"/>
      <c r="G37" s="15"/>
    </row>
    <row r="38" spans="1:7" s="12" customFormat="1" ht="12.75" customHeight="1">
      <c r="A38" s="33" t="s">
        <v>36</v>
      </c>
      <c r="B38" s="6" t="s">
        <v>37</v>
      </c>
      <c r="C38" s="6"/>
      <c r="D38" s="48"/>
      <c r="E38" s="48"/>
      <c r="F38" s="15"/>
      <c r="G38" s="15"/>
    </row>
    <row r="39" spans="1:186" s="90" customFormat="1" ht="12.75" customHeight="1">
      <c r="A39" s="62" t="s">
        <v>44</v>
      </c>
      <c r="B39" s="4" t="s">
        <v>128</v>
      </c>
      <c r="C39" s="4"/>
      <c r="D39" s="66"/>
      <c r="E39" s="91"/>
      <c r="F39" s="67"/>
      <c r="G39" s="67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</row>
    <row r="40" spans="1:7" s="12" customFormat="1" ht="12.75" customHeight="1">
      <c r="A40" s="1" t="s">
        <v>45</v>
      </c>
      <c r="B40" s="13" t="s">
        <v>126</v>
      </c>
      <c r="C40" s="34"/>
      <c r="D40" s="14"/>
      <c r="E40" s="47"/>
      <c r="F40" s="15"/>
      <c r="G40" s="15"/>
    </row>
    <row r="41" spans="1:7" s="12" customFormat="1" ht="12.75" customHeight="1">
      <c r="A41" s="3" t="s">
        <v>46</v>
      </c>
      <c r="B41" s="74" t="s">
        <v>47</v>
      </c>
      <c r="C41" s="35"/>
      <c r="D41" s="75"/>
      <c r="E41" s="48"/>
      <c r="F41" s="97">
        <f>SUM(F42+F48+F49+F56+F57)</f>
        <v>40552.68</v>
      </c>
      <c r="G41" s="15">
        <f>SUM(G42+G48+G49+G56+G57)</f>
        <v>17109.2</v>
      </c>
    </row>
    <row r="42" spans="1:7" s="12" customFormat="1" ht="12.75" customHeight="1">
      <c r="A42" s="62" t="s">
        <v>9</v>
      </c>
      <c r="B42" s="54" t="s">
        <v>48</v>
      </c>
      <c r="C42" s="56"/>
      <c r="D42" s="76"/>
      <c r="E42" s="48"/>
      <c r="F42" s="15">
        <f>SUM(F44)</f>
        <v>773.95</v>
      </c>
      <c r="G42" s="15">
        <f>SUM(G44)</f>
        <v>888.55</v>
      </c>
    </row>
    <row r="43" spans="1:7" s="12" customFormat="1" ht="12.75" customHeight="1">
      <c r="A43" s="19" t="s">
        <v>10</v>
      </c>
      <c r="B43" s="29"/>
      <c r="C43" s="49" t="s">
        <v>49</v>
      </c>
      <c r="D43" s="50"/>
      <c r="E43" s="47"/>
      <c r="F43" s="15"/>
      <c r="G43" s="15"/>
    </row>
    <row r="44" spans="1:7" s="12" customFormat="1" ht="12.75" customHeight="1">
      <c r="A44" s="19" t="s">
        <v>12</v>
      </c>
      <c r="B44" s="29"/>
      <c r="C44" s="49" t="s">
        <v>89</v>
      </c>
      <c r="D44" s="50"/>
      <c r="E44" s="47" t="s">
        <v>134</v>
      </c>
      <c r="F44" s="15">
        <v>773.95</v>
      </c>
      <c r="G44" s="15">
        <v>888.55</v>
      </c>
    </row>
    <row r="45" spans="1:7" s="12" customFormat="1" ht="12.75">
      <c r="A45" s="19" t="s">
        <v>13</v>
      </c>
      <c r="B45" s="29"/>
      <c r="C45" s="49" t="s">
        <v>115</v>
      </c>
      <c r="D45" s="50"/>
      <c r="E45" s="47"/>
      <c r="F45" s="15"/>
      <c r="G45" s="15"/>
    </row>
    <row r="46" spans="1:7" s="12" customFormat="1" ht="12.75">
      <c r="A46" s="19" t="s">
        <v>15</v>
      </c>
      <c r="B46" s="29"/>
      <c r="C46" s="49" t="s">
        <v>120</v>
      </c>
      <c r="D46" s="50"/>
      <c r="E46" s="47"/>
      <c r="F46" s="15"/>
      <c r="G46" s="15"/>
    </row>
    <row r="47" spans="1:7" s="12" customFormat="1" ht="12.75" customHeight="1">
      <c r="A47" s="19" t="s">
        <v>91</v>
      </c>
      <c r="B47" s="35"/>
      <c r="C47" s="124" t="s">
        <v>127</v>
      </c>
      <c r="D47" s="125"/>
      <c r="E47" s="47"/>
      <c r="F47" s="15"/>
      <c r="G47" s="15"/>
    </row>
    <row r="48" spans="1:7" s="12" customFormat="1" ht="12.75" customHeight="1">
      <c r="A48" s="62" t="s">
        <v>16</v>
      </c>
      <c r="B48" s="77" t="s">
        <v>107</v>
      </c>
      <c r="C48" s="59"/>
      <c r="D48" s="78"/>
      <c r="E48" s="47" t="s">
        <v>135</v>
      </c>
      <c r="F48" s="15"/>
      <c r="G48" s="15"/>
    </row>
    <row r="49" spans="1:7" s="12" customFormat="1" ht="12.75" customHeight="1">
      <c r="A49" s="62" t="s">
        <v>36</v>
      </c>
      <c r="B49" s="54" t="s">
        <v>96</v>
      </c>
      <c r="C49" s="56"/>
      <c r="D49" s="76"/>
      <c r="E49" s="47" t="s">
        <v>136</v>
      </c>
      <c r="F49" s="15">
        <f>SUM(F50:F55)</f>
        <v>37564.08</v>
      </c>
      <c r="G49" s="15">
        <f>SUM(G50:G55)</f>
        <v>14198.49</v>
      </c>
    </row>
    <row r="50" spans="1:7" s="12" customFormat="1" ht="12.75" customHeight="1">
      <c r="A50" s="19" t="s">
        <v>38</v>
      </c>
      <c r="B50" s="56"/>
      <c r="C50" s="87" t="s">
        <v>81</v>
      </c>
      <c r="D50" s="58"/>
      <c r="E50" s="48"/>
      <c r="F50" s="15"/>
      <c r="G50" s="15"/>
    </row>
    <row r="51" spans="1:7" s="12" customFormat="1" ht="12.75" customHeight="1">
      <c r="A51" s="88" t="s">
        <v>39</v>
      </c>
      <c r="B51" s="29"/>
      <c r="C51" s="49" t="s">
        <v>50</v>
      </c>
      <c r="D51" s="30"/>
      <c r="E51" s="70"/>
      <c r="F51" s="71"/>
      <c r="G51" s="71"/>
    </row>
    <row r="52" spans="1:7" s="12" customFormat="1" ht="12.75" customHeight="1">
      <c r="A52" s="19" t="s">
        <v>40</v>
      </c>
      <c r="B52" s="29"/>
      <c r="C52" s="49" t="s">
        <v>51</v>
      </c>
      <c r="D52" s="50"/>
      <c r="E52" s="47"/>
      <c r="F52" s="15">
        <v>698.93</v>
      </c>
      <c r="G52" s="15"/>
    </row>
    <row r="53" spans="1:7" s="12" customFormat="1" ht="12.75" customHeight="1">
      <c r="A53" s="19" t="s">
        <v>41</v>
      </c>
      <c r="B53" s="29"/>
      <c r="C53" s="124" t="s">
        <v>88</v>
      </c>
      <c r="D53" s="125"/>
      <c r="E53" s="47"/>
      <c r="F53" s="15">
        <v>4147.51</v>
      </c>
      <c r="G53" s="15">
        <v>3415.96</v>
      </c>
    </row>
    <row r="54" spans="1:7" s="12" customFormat="1" ht="12.75" customHeight="1">
      <c r="A54" s="19" t="s">
        <v>42</v>
      </c>
      <c r="B54" s="29"/>
      <c r="C54" s="49" t="s">
        <v>82</v>
      </c>
      <c r="D54" s="50"/>
      <c r="E54" s="47"/>
      <c r="F54" s="97">
        <v>32717.64</v>
      </c>
      <c r="G54" s="15">
        <v>10529.91</v>
      </c>
    </row>
    <row r="55" spans="1:7" s="12" customFormat="1" ht="12.75" customHeight="1">
      <c r="A55" s="19" t="s">
        <v>43</v>
      </c>
      <c r="B55" s="29"/>
      <c r="C55" s="49" t="s">
        <v>52</v>
      </c>
      <c r="D55" s="50"/>
      <c r="E55" s="47"/>
      <c r="F55" s="97"/>
      <c r="G55" s="97">
        <v>252.62</v>
      </c>
    </row>
    <row r="56" spans="1:7" s="12" customFormat="1" ht="12.75" customHeight="1">
      <c r="A56" s="62" t="s">
        <v>44</v>
      </c>
      <c r="B56" s="4" t="s">
        <v>53</v>
      </c>
      <c r="C56" s="4"/>
      <c r="D56" s="66"/>
      <c r="E56" s="52"/>
      <c r="F56" s="15"/>
      <c r="G56" s="15"/>
    </row>
    <row r="57" spans="1:7" s="12" customFormat="1" ht="12.75" customHeight="1">
      <c r="A57" s="62" t="s">
        <v>54</v>
      </c>
      <c r="B57" s="4" t="s">
        <v>55</v>
      </c>
      <c r="C57" s="4"/>
      <c r="D57" s="66"/>
      <c r="E57" s="47" t="s">
        <v>137</v>
      </c>
      <c r="F57" s="15">
        <v>2214.65</v>
      </c>
      <c r="G57" s="15">
        <v>2022.16</v>
      </c>
    </row>
    <row r="58" spans="1:7" s="12" customFormat="1" ht="12.75" customHeight="1">
      <c r="A58" s="33"/>
      <c r="B58" s="21" t="s">
        <v>56</v>
      </c>
      <c r="C58" s="22"/>
      <c r="D58" s="23"/>
      <c r="E58" s="48"/>
      <c r="F58" s="97">
        <f>SUM(F41+F27)</f>
        <v>83838.85</v>
      </c>
      <c r="G58" s="15">
        <f>SUM(G41+G27)</f>
        <v>61882.56</v>
      </c>
    </row>
    <row r="59" spans="1:7" s="12" customFormat="1" ht="12.75" customHeight="1">
      <c r="A59" s="1" t="s">
        <v>57</v>
      </c>
      <c r="B59" s="13" t="s">
        <v>58</v>
      </c>
      <c r="C59" s="13"/>
      <c r="D59" s="80"/>
      <c r="E59" s="48"/>
      <c r="F59" s="15">
        <f>SUM(F60:F63)</f>
        <v>44714.03</v>
      </c>
      <c r="G59" s="15">
        <f>SUM(G60:G63)</f>
        <v>47809.27</v>
      </c>
    </row>
    <row r="60" spans="1:7" s="12" customFormat="1" ht="12.75" customHeight="1">
      <c r="A60" s="33" t="s">
        <v>9</v>
      </c>
      <c r="B60" s="6" t="s">
        <v>59</v>
      </c>
      <c r="C60" s="6"/>
      <c r="D60" s="48"/>
      <c r="E60" s="47" t="s">
        <v>138</v>
      </c>
      <c r="F60" s="24">
        <v>3122.27</v>
      </c>
      <c r="G60" s="15">
        <v>3463.04</v>
      </c>
    </row>
    <row r="61" spans="1:7" s="12" customFormat="1" ht="12.75" customHeight="1">
      <c r="A61" s="20" t="s">
        <v>16</v>
      </c>
      <c r="B61" s="21" t="s">
        <v>60</v>
      </c>
      <c r="C61" s="22"/>
      <c r="D61" s="23"/>
      <c r="E61" s="47" t="s">
        <v>139</v>
      </c>
      <c r="F61" s="24">
        <v>39022.64</v>
      </c>
      <c r="G61" s="24">
        <v>41967.34</v>
      </c>
    </row>
    <row r="62" spans="1:7" s="12" customFormat="1" ht="12.75" customHeight="1">
      <c r="A62" s="33" t="s">
        <v>36</v>
      </c>
      <c r="B62" s="126" t="s">
        <v>102</v>
      </c>
      <c r="C62" s="127"/>
      <c r="D62" s="128"/>
      <c r="E62" s="47" t="s">
        <v>145</v>
      </c>
      <c r="F62" s="97">
        <v>498</v>
      </c>
      <c r="G62" s="15">
        <v>249</v>
      </c>
    </row>
    <row r="63" spans="1:7" s="12" customFormat="1" ht="12.75" customHeight="1">
      <c r="A63" s="33" t="s">
        <v>94</v>
      </c>
      <c r="B63" s="6" t="s">
        <v>61</v>
      </c>
      <c r="C63" s="7"/>
      <c r="D63" s="5"/>
      <c r="E63" s="47" t="s">
        <v>146</v>
      </c>
      <c r="F63" s="15">
        <v>2071.12</v>
      </c>
      <c r="G63" s="15">
        <v>2129.89</v>
      </c>
    </row>
    <row r="64" spans="1:7" s="12" customFormat="1" ht="12.75" customHeight="1">
      <c r="A64" s="1" t="s">
        <v>62</v>
      </c>
      <c r="B64" s="13" t="s">
        <v>63</v>
      </c>
      <c r="C64" s="34"/>
      <c r="D64" s="14"/>
      <c r="E64" s="48"/>
      <c r="F64" s="15">
        <f>SUM(F69)</f>
        <v>34088.71</v>
      </c>
      <c r="G64" s="15">
        <f>SUM(G69)</f>
        <v>9829.91</v>
      </c>
    </row>
    <row r="65" spans="1:7" s="12" customFormat="1" ht="12.75" customHeight="1">
      <c r="A65" s="33" t="s">
        <v>9</v>
      </c>
      <c r="B65" s="37" t="s">
        <v>64</v>
      </c>
      <c r="C65" s="38"/>
      <c r="D65" s="18"/>
      <c r="E65" s="48"/>
      <c r="F65" s="15"/>
      <c r="G65" s="15"/>
    </row>
    <row r="66" spans="1:7" s="12" customFormat="1" ht="12.75">
      <c r="A66" s="25" t="s">
        <v>10</v>
      </c>
      <c r="B66" s="42"/>
      <c r="C66" s="46" t="s">
        <v>97</v>
      </c>
      <c r="D66" s="55"/>
      <c r="E66" s="52"/>
      <c r="F66" s="15"/>
      <c r="G66" s="15"/>
    </row>
    <row r="67" spans="1:7" s="12" customFormat="1" ht="12.75" customHeight="1">
      <c r="A67" s="25" t="s">
        <v>12</v>
      </c>
      <c r="B67" s="7"/>
      <c r="C67" s="46" t="s">
        <v>65</v>
      </c>
      <c r="D67" s="32"/>
      <c r="E67" s="48"/>
      <c r="F67" s="15"/>
      <c r="G67" s="15"/>
    </row>
    <row r="68" spans="1:7" s="12" customFormat="1" ht="12.75" customHeight="1">
      <c r="A68" s="25" t="s">
        <v>101</v>
      </c>
      <c r="B68" s="7"/>
      <c r="C68" s="46" t="s">
        <v>66</v>
      </c>
      <c r="D68" s="32"/>
      <c r="E68" s="53"/>
      <c r="F68" s="15"/>
      <c r="G68" s="15"/>
    </row>
    <row r="69" spans="1:7" s="68" customFormat="1" ht="12.75" customHeight="1">
      <c r="A69" s="62" t="s">
        <v>16</v>
      </c>
      <c r="B69" s="63" t="s">
        <v>67</v>
      </c>
      <c r="C69" s="64"/>
      <c r="D69" s="65"/>
      <c r="E69" s="66"/>
      <c r="F69" s="67">
        <f>SUM(F82+F75+F80+F81+F83)</f>
        <v>34088.71</v>
      </c>
      <c r="G69" s="67">
        <f>SUM(G82+G75)+G80</f>
        <v>9829.91</v>
      </c>
    </row>
    <row r="70" spans="1:7" s="12" customFormat="1" ht="12.75" customHeight="1">
      <c r="A70" s="25" t="s">
        <v>18</v>
      </c>
      <c r="B70" s="7"/>
      <c r="C70" s="46" t="s">
        <v>100</v>
      </c>
      <c r="D70" s="27"/>
      <c r="E70" s="48"/>
      <c r="F70" s="15"/>
      <c r="G70" s="15"/>
    </row>
    <row r="71" spans="1:7" s="12" customFormat="1" ht="12.75" customHeight="1">
      <c r="A71" s="25" t="s">
        <v>20</v>
      </c>
      <c r="B71" s="42"/>
      <c r="C71" s="46" t="s">
        <v>105</v>
      </c>
      <c r="D71" s="55"/>
      <c r="E71" s="52"/>
      <c r="F71" s="15"/>
      <c r="G71" s="15"/>
    </row>
    <row r="72" spans="1:7" s="12" customFormat="1" ht="12.75">
      <c r="A72" s="25" t="s">
        <v>22</v>
      </c>
      <c r="B72" s="42"/>
      <c r="C72" s="46" t="s">
        <v>98</v>
      </c>
      <c r="D72" s="55"/>
      <c r="E72" s="52"/>
      <c r="F72" s="15"/>
      <c r="G72" s="15"/>
    </row>
    <row r="73" spans="1:7" s="12" customFormat="1" ht="12.75">
      <c r="A73" s="85" t="s">
        <v>24</v>
      </c>
      <c r="B73" s="56"/>
      <c r="C73" s="57" t="s">
        <v>83</v>
      </c>
      <c r="D73" s="58"/>
      <c r="E73" s="52"/>
      <c r="F73" s="15"/>
      <c r="G73" s="15"/>
    </row>
    <row r="74" spans="1:7" s="12" customFormat="1" ht="12.75">
      <c r="A74" s="33" t="s">
        <v>26</v>
      </c>
      <c r="B74" s="26"/>
      <c r="C74" s="26" t="s">
        <v>84</v>
      </c>
      <c r="D74" s="27"/>
      <c r="E74" s="83"/>
      <c r="F74" s="15"/>
      <c r="G74" s="15"/>
    </row>
    <row r="75" spans="1:7" s="12" customFormat="1" ht="12.75" customHeight="1">
      <c r="A75" s="89" t="s">
        <v>28</v>
      </c>
      <c r="B75" s="64"/>
      <c r="C75" s="84" t="s">
        <v>99</v>
      </c>
      <c r="D75" s="69"/>
      <c r="E75" s="48"/>
      <c r="F75" s="15">
        <f>SUM(F77)</f>
        <v>0</v>
      </c>
      <c r="G75" s="15">
        <f>SUM(G77)</f>
        <v>0</v>
      </c>
    </row>
    <row r="76" spans="1:7" s="12" customFormat="1" ht="12.75" customHeight="1">
      <c r="A76" s="19" t="s">
        <v>123</v>
      </c>
      <c r="B76" s="29"/>
      <c r="C76" s="30"/>
      <c r="D76" s="50" t="s">
        <v>68</v>
      </c>
      <c r="E76" s="52"/>
      <c r="F76" s="15"/>
      <c r="G76" s="15"/>
    </row>
    <row r="77" spans="1:7" s="12" customFormat="1" ht="12.75" customHeight="1">
      <c r="A77" s="19" t="s">
        <v>124</v>
      </c>
      <c r="B77" s="29"/>
      <c r="C77" s="30"/>
      <c r="D77" s="50" t="s">
        <v>69</v>
      </c>
      <c r="E77" s="47"/>
      <c r="F77" s="15"/>
      <c r="G77" s="15"/>
    </row>
    <row r="78" spans="1:7" s="12" customFormat="1" ht="12.75" customHeight="1">
      <c r="A78" s="19" t="s">
        <v>30</v>
      </c>
      <c r="B78" s="59"/>
      <c r="C78" s="60" t="s">
        <v>70</v>
      </c>
      <c r="D78" s="61"/>
      <c r="E78" s="47"/>
      <c r="F78" s="15"/>
      <c r="G78" s="15"/>
    </row>
    <row r="79" spans="1:7" s="12" customFormat="1" ht="12.75" customHeight="1">
      <c r="A79" s="19" t="s">
        <v>32</v>
      </c>
      <c r="B79" s="36"/>
      <c r="C79" s="49" t="s">
        <v>108</v>
      </c>
      <c r="D79" s="51"/>
      <c r="E79" s="52"/>
      <c r="F79" s="15"/>
      <c r="G79" s="15"/>
    </row>
    <row r="80" spans="1:7" s="12" customFormat="1" ht="12.75" customHeight="1">
      <c r="A80" s="19" t="s">
        <v>34</v>
      </c>
      <c r="B80" s="7"/>
      <c r="C80" s="46" t="s">
        <v>71</v>
      </c>
      <c r="D80" s="32"/>
      <c r="E80" s="47" t="s">
        <v>140</v>
      </c>
      <c r="F80" s="15">
        <v>6293.97</v>
      </c>
      <c r="G80" s="15">
        <v>0.99</v>
      </c>
    </row>
    <row r="81" spans="1:7" s="12" customFormat="1" ht="12.75" customHeight="1">
      <c r="A81" s="19" t="s">
        <v>35</v>
      </c>
      <c r="B81" s="7"/>
      <c r="C81" s="46" t="s">
        <v>72</v>
      </c>
      <c r="D81" s="32"/>
      <c r="E81" s="47" t="s">
        <v>140</v>
      </c>
      <c r="F81" s="15">
        <v>17965.82</v>
      </c>
      <c r="G81" s="15"/>
    </row>
    <row r="82" spans="1:7" s="12" customFormat="1" ht="12.75" customHeight="1">
      <c r="A82" s="25" t="s">
        <v>122</v>
      </c>
      <c r="B82" s="29"/>
      <c r="C82" s="49" t="s">
        <v>90</v>
      </c>
      <c r="D82" s="50"/>
      <c r="E82" s="47" t="s">
        <v>140</v>
      </c>
      <c r="F82" s="15">
        <v>9828.92</v>
      </c>
      <c r="G82" s="15">
        <v>9828.92</v>
      </c>
    </row>
    <row r="83" spans="1:7" s="12" customFormat="1" ht="12.75" customHeight="1">
      <c r="A83" s="25" t="s">
        <v>125</v>
      </c>
      <c r="B83" s="7"/>
      <c r="C83" s="46" t="s">
        <v>73</v>
      </c>
      <c r="D83" s="32"/>
      <c r="E83" s="53"/>
      <c r="F83" s="15"/>
      <c r="G83" s="15"/>
    </row>
    <row r="84" spans="1:7" s="12" customFormat="1" ht="12.75" customHeight="1">
      <c r="A84" s="1" t="s">
        <v>74</v>
      </c>
      <c r="B84" s="39" t="s">
        <v>75</v>
      </c>
      <c r="C84" s="40"/>
      <c r="D84" s="41"/>
      <c r="E84" s="47" t="s">
        <v>141</v>
      </c>
      <c r="F84" s="15">
        <f>SUM(F90)</f>
        <v>5036.110000000001</v>
      </c>
      <c r="G84" s="15">
        <f>SUM(G90)</f>
        <v>4243.38</v>
      </c>
    </row>
    <row r="85" spans="1:7" s="12" customFormat="1" ht="12.75" customHeight="1">
      <c r="A85" s="33" t="s">
        <v>9</v>
      </c>
      <c r="B85" s="6" t="s">
        <v>85</v>
      </c>
      <c r="C85" s="7"/>
      <c r="D85" s="5"/>
      <c r="E85" s="53"/>
      <c r="F85" s="15"/>
      <c r="G85" s="15"/>
    </row>
    <row r="86" spans="1:7" s="12" customFormat="1" ht="12.75" customHeight="1">
      <c r="A86" s="33" t="s">
        <v>16</v>
      </c>
      <c r="B86" s="37" t="s">
        <v>76</v>
      </c>
      <c r="C86" s="38"/>
      <c r="D86" s="18"/>
      <c r="E86" s="48"/>
      <c r="F86" s="15"/>
      <c r="G86" s="15"/>
    </row>
    <row r="87" spans="1:7" s="12" customFormat="1" ht="12.75" customHeight="1">
      <c r="A87" s="25" t="s">
        <v>18</v>
      </c>
      <c r="B87" s="7"/>
      <c r="C87" s="46" t="s">
        <v>77</v>
      </c>
      <c r="D87" s="32"/>
      <c r="E87" s="48"/>
      <c r="F87" s="15"/>
      <c r="G87" s="15"/>
    </row>
    <row r="88" spans="1:7" s="12" customFormat="1" ht="12.75" customHeight="1">
      <c r="A88" s="25" t="s">
        <v>20</v>
      </c>
      <c r="B88" s="7"/>
      <c r="C88" s="46" t="s">
        <v>78</v>
      </c>
      <c r="D88" s="32"/>
      <c r="E88" s="48"/>
      <c r="F88" s="15"/>
      <c r="G88" s="15"/>
    </row>
    <row r="89" spans="1:7" s="12" customFormat="1" ht="12.75" customHeight="1">
      <c r="A89" s="62" t="s">
        <v>36</v>
      </c>
      <c r="B89" s="30" t="s">
        <v>106</v>
      </c>
      <c r="C89" s="30"/>
      <c r="D89" s="31"/>
      <c r="E89" s="48"/>
      <c r="F89" s="15"/>
      <c r="G89" s="15"/>
    </row>
    <row r="90" spans="1:7" s="12" customFormat="1" ht="12.75" customHeight="1">
      <c r="A90" s="20" t="s">
        <v>44</v>
      </c>
      <c r="B90" s="21" t="s">
        <v>79</v>
      </c>
      <c r="C90" s="22"/>
      <c r="D90" s="23"/>
      <c r="E90" s="48"/>
      <c r="F90" s="15">
        <f>SUM(F92+F91)</f>
        <v>5036.110000000001</v>
      </c>
      <c r="G90" s="15">
        <f>SUM(G92+G91)</f>
        <v>4243.38</v>
      </c>
    </row>
    <row r="91" spans="1:8" s="12" customFormat="1" ht="12.75" customHeight="1">
      <c r="A91" s="25" t="s">
        <v>116</v>
      </c>
      <c r="B91" s="34"/>
      <c r="C91" s="46" t="s">
        <v>103</v>
      </c>
      <c r="D91" s="10"/>
      <c r="E91" s="47" t="s">
        <v>141</v>
      </c>
      <c r="F91" s="15">
        <v>792.73</v>
      </c>
      <c r="G91" s="15">
        <v>518.97</v>
      </c>
      <c r="H91" s="45"/>
    </row>
    <row r="92" spans="1:7" s="12" customFormat="1" ht="12.75" customHeight="1">
      <c r="A92" s="25" t="s">
        <v>117</v>
      </c>
      <c r="B92" s="34"/>
      <c r="C92" s="46" t="s">
        <v>104</v>
      </c>
      <c r="D92" s="10"/>
      <c r="E92" s="47" t="s">
        <v>141</v>
      </c>
      <c r="F92" s="15">
        <v>4243.38</v>
      </c>
      <c r="G92" s="15">
        <v>3724.41</v>
      </c>
    </row>
    <row r="93" spans="1:7" s="12" customFormat="1" ht="12.75" customHeight="1">
      <c r="A93" s="1" t="s">
        <v>86</v>
      </c>
      <c r="B93" s="39" t="s">
        <v>87</v>
      </c>
      <c r="C93" s="41"/>
      <c r="D93" s="41"/>
      <c r="E93" s="47"/>
      <c r="F93" s="15"/>
      <c r="G93" s="15"/>
    </row>
    <row r="94" spans="1:7" s="12" customFormat="1" ht="25.5" customHeight="1">
      <c r="A94" s="1"/>
      <c r="B94" s="129" t="s">
        <v>118</v>
      </c>
      <c r="C94" s="130"/>
      <c r="D94" s="125"/>
      <c r="E94" s="48"/>
      <c r="F94" s="15">
        <f>SUM(F59+F64+F84)</f>
        <v>83838.84999999999</v>
      </c>
      <c r="G94" s="15">
        <f>SUM(G59+G64+G84)</f>
        <v>61882.55999999999</v>
      </c>
    </row>
    <row r="95" spans="1:7" s="12" customFormat="1" ht="12.75">
      <c r="A95" s="44"/>
      <c r="B95" s="43"/>
      <c r="C95" s="43"/>
      <c r="D95" s="43"/>
      <c r="E95" s="43"/>
      <c r="F95" s="45"/>
      <c r="G95" s="45"/>
    </row>
    <row r="96" spans="1:7" s="12" customFormat="1" ht="12.75" customHeight="1">
      <c r="A96" s="102" t="s">
        <v>161</v>
      </c>
      <c r="B96" s="110"/>
      <c r="C96" s="110"/>
      <c r="D96" s="110"/>
      <c r="E96" s="110"/>
      <c r="F96" s="110"/>
      <c r="G96" s="110"/>
    </row>
    <row r="97" spans="1:7" s="12" customFormat="1" ht="12.75">
      <c r="A97" s="131" t="s">
        <v>131</v>
      </c>
      <c r="B97" s="131"/>
      <c r="C97" s="131"/>
      <c r="D97" s="131"/>
      <c r="E97" s="131"/>
      <c r="F97" s="111" t="s">
        <v>109</v>
      </c>
      <c r="G97" s="111"/>
    </row>
    <row r="98" spans="1:7" s="12" customFormat="1" ht="12.75">
      <c r="A98" s="132" t="s">
        <v>129</v>
      </c>
      <c r="B98" s="133"/>
      <c r="C98" s="133"/>
      <c r="D98" s="133"/>
      <c r="E98" s="79"/>
      <c r="F98" s="9"/>
      <c r="G98" s="9"/>
    </row>
    <row r="99" spans="1:7" s="12" customFormat="1" ht="12.75">
      <c r="A99" s="92"/>
      <c r="B99" s="93"/>
      <c r="C99" s="93"/>
      <c r="D99" s="93"/>
      <c r="E99" s="79"/>
      <c r="F99" s="9"/>
      <c r="G99" s="9"/>
    </row>
    <row r="100" spans="1:7" s="12" customFormat="1" ht="12.75">
      <c r="A100" s="100" t="s">
        <v>142</v>
      </c>
      <c r="B100" s="100"/>
      <c r="C100" s="100"/>
      <c r="D100" s="100"/>
      <c r="E100" s="100"/>
      <c r="F100" s="114" t="s">
        <v>143</v>
      </c>
      <c r="G100" s="114"/>
    </row>
    <row r="101" spans="1:7" s="12" customFormat="1" ht="12.75" customHeight="1">
      <c r="A101" s="101" t="s">
        <v>130</v>
      </c>
      <c r="B101" s="101"/>
      <c r="C101" s="101"/>
      <c r="D101" s="101"/>
      <c r="E101" s="101"/>
      <c r="F101" s="113" t="s">
        <v>109</v>
      </c>
      <c r="G101" s="113"/>
    </row>
    <row r="102" s="12" customFormat="1" ht="12.75">
      <c r="E102" s="45"/>
    </row>
    <row r="103" s="12" customFormat="1" ht="12.75">
      <c r="E103" s="45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  <row r="122" s="12" customFormat="1" ht="12.75">
      <c r="E122" s="45"/>
    </row>
  </sheetData>
  <sheetProtection/>
  <mergeCells count="25">
    <mergeCell ref="A17:G17"/>
    <mergeCell ref="D18:G18"/>
    <mergeCell ref="E2:G2"/>
    <mergeCell ref="E3:G3"/>
    <mergeCell ref="A5:G6"/>
    <mergeCell ref="A7:G7"/>
    <mergeCell ref="A8:G8"/>
    <mergeCell ref="A10:G11"/>
    <mergeCell ref="A12:E12"/>
    <mergeCell ref="A13:G13"/>
    <mergeCell ref="A14:G14"/>
    <mergeCell ref="A16:G16"/>
    <mergeCell ref="A101:E101"/>
    <mergeCell ref="F101:G101"/>
    <mergeCell ref="B19:D19"/>
    <mergeCell ref="C47:D47"/>
    <mergeCell ref="C53:D53"/>
    <mergeCell ref="B62:D62"/>
    <mergeCell ref="B94:D94"/>
    <mergeCell ref="A96:G96"/>
    <mergeCell ref="A97:E97"/>
    <mergeCell ref="F97:G97"/>
    <mergeCell ref="A98:D98"/>
    <mergeCell ref="A100:E100"/>
    <mergeCell ref="F100:G100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  <rowBreaks count="1" manualBreakCount="1">
    <brk id="6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E122"/>
  <sheetViews>
    <sheetView showGridLines="0" zoomScaleSheetLayoutView="100" zoomScalePageLayoutView="0" workbookViewId="0" topLeftCell="A1">
      <selection activeCell="F20" sqref="F20:F94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5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1"/>
      <c r="B1" s="45"/>
      <c r="C1" s="45"/>
      <c r="D1" s="45"/>
      <c r="E1" s="82"/>
      <c r="F1" s="81"/>
      <c r="G1" s="81"/>
    </row>
    <row r="2" spans="5:7" ht="12.75">
      <c r="E2" s="103" t="s">
        <v>93</v>
      </c>
      <c r="F2" s="104"/>
      <c r="G2" s="104"/>
    </row>
    <row r="3" spans="5:7" ht="12.75">
      <c r="E3" s="105" t="s">
        <v>110</v>
      </c>
      <c r="F3" s="106"/>
      <c r="G3" s="106"/>
    </row>
    <row r="5" spans="1:7" ht="12.75">
      <c r="A5" s="107" t="s">
        <v>92</v>
      </c>
      <c r="B5" s="108"/>
      <c r="C5" s="108"/>
      <c r="D5" s="108"/>
      <c r="E5" s="108"/>
      <c r="F5" s="109"/>
      <c r="G5" s="109"/>
    </row>
    <row r="6" spans="1:7" ht="12.75">
      <c r="A6" s="110"/>
      <c r="B6" s="110"/>
      <c r="C6" s="110"/>
      <c r="D6" s="110"/>
      <c r="E6" s="110"/>
      <c r="F6" s="110"/>
      <c r="G6" s="110"/>
    </row>
    <row r="7" spans="1:7" ht="12.75">
      <c r="A7" s="111" t="s">
        <v>132</v>
      </c>
      <c r="B7" s="112"/>
      <c r="C7" s="112"/>
      <c r="D7" s="112"/>
      <c r="E7" s="112"/>
      <c r="F7" s="109"/>
      <c r="G7" s="109"/>
    </row>
    <row r="8" spans="1:7" ht="12.75">
      <c r="A8" s="111" t="s">
        <v>111</v>
      </c>
      <c r="B8" s="112"/>
      <c r="C8" s="112"/>
      <c r="D8" s="112"/>
      <c r="E8" s="112"/>
      <c r="F8" s="109"/>
      <c r="G8" s="109"/>
    </row>
    <row r="9" spans="1:7" ht="12.75" customHeight="1">
      <c r="A9" s="95"/>
      <c r="B9" s="94"/>
      <c r="C9" s="94"/>
      <c r="D9" s="9" t="s">
        <v>144</v>
      </c>
      <c r="E9" s="94"/>
      <c r="F9" s="96"/>
      <c r="G9" s="96"/>
    </row>
    <row r="10" spans="1:7" ht="12.75">
      <c r="A10" s="113" t="s">
        <v>112</v>
      </c>
      <c r="B10" s="114"/>
      <c r="C10" s="114"/>
      <c r="D10" s="114"/>
      <c r="E10" s="114"/>
      <c r="F10" s="115"/>
      <c r="G10" s="115"/>
    </row>
    <row r="11" spans="1:7" ht="12.75">
      <c r="A11" s="115"/>
      <c r="B11" s="115"/>
      <c r="C11" s="115"/>
      <c r="D11" s="115"/>
      <c r="E11" s="115"/>
      <c r="F11" s="115"/>
      <c r="G11" s="115"/>
    </row>
    <row r="12" spans="1:5" ht="12.75">
      <c r="A12" s="116"/>
      <c r="B12" s="109"/>
      <c r="C12" s="109"/>
      <c r="D12" s="109"/>
      <c r="E12" s="109"/>
    </row>
    <row r="13" spans="1:7" ht="12.75">
      <c r="A13" s="107" t="s">
        <v>0</v>
      </c>
      <c r="B13" s="108"/>
      <c r="C13" s="108"/>
      <c r="D13" s="108"/>
      <c r="E13" s="108"/>
      <c r="F13" s="117"/>
      <c r="G13" s="117"/>
    </row>
    <row r="14" spans="1:7" ht="12.75">
      <c r="A14" s="107" t="s">
        <v>162</v>
      </c>
      <c r="B14" s="108"/>
      <c r="C14" s="108"/>
      <c r="D14" s="108"/>
      <c r="E14" s="108"/>
      <c r="F14" s="117"/>
      <c r="G14" s="117"/>
    </row>
    <row r="15" spans="1:7" ht="12.75">
      <c r="A15" s="8"/>
      <c r="B15" s="72"/>
      <c r="C15" s="72"/>
      <c r="D15" s="72"/>
      <c r="E15" s="72"/>
      <c r="F15" s="73"/>
      <c r="G15" s="73"/>
    </row>
    <row r="16" spans="1:7" ht="12.75">
      <c r="A16" s="111" t="s">
        <v>163</v>
      </c>
      <c r="B16" s="118"/>
      <c r="C16" s="118"/>
      <c r="D16" s="118"/>
      <c r="E16" s="118"/>
      <c r="F16" s="119"/>
      <c r="G16" s="119"/>
    </row>
    <row r="17" spans="1:7" ht="12.75">
      <c r="A17" s="111" t="s">
        <v>1</v>
      </c>
      <c r="B17" s="111"/>
      <c r="C17" s="111"/>
      <c r="D17" s="111"/>
      <c r="E17" s="111"/>
      <c r="F17" s="119"/>
      <c r="G17" s="119"/>
    </row>
    <row r="18" spans="1:7" ht="12.75" customHeight="1">
      <c r="A18" s="8"/>
      <c r="B18" s="9"/>
      <c r="C18" s="9"/>
      <c r="D18" s="120" t="s">
        <v>150</v>
      </c>
      <c r="E18" s="120"/>
      <c r="F18" s="120"/>
      <c r="G18" s="120"/>
    </row>
    <row r="19" spans="1:7" ht="67.5" customHeight="1">
      <c r="A19" s="3" t="s">
        <v>2</v>
      </c>
      <c r="B19" s="121" t="s">
        <v>3</v>
      </c>
      <c r="C19" s="122"/>
      <c r="D19" s="123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4"/>
      <c r="D20" s="14"/>
      <c r="E20" s="5"/>
      <c r="F20" s="15">
        <f>SUM(F27+F21)</f>
        <v>44773.36</v>
      </c>
      <c r="G20" s="15">
        <f>SUM(G27+G21)</f>
        <v>48648.87</v>
      </c>
    </row>
    <row r="21" spans="1:7" s="12" customFormat="1" ht="12.75" customHeight="1">
      <c r="A21" s="33" t="s">
        <v>9</v>
      </c>
      <c r="B21" s="37" t="s">
        <v>95</v>
      </c>
      <c r="C21" s="16"/>
      <c r="D21" s="17"/>
      <c r="E21" s="5"/>
      <c r="F21" s="15">
        <f>SUM(F24)</f>
        <v>0</v>
      </c>
      <c r="G21" s="15">
        <f>SUM(G24)</f>
        <v>0</v>
      </c>
    </row>
    <row r="22" spans="1:7" s="12" customFormat="1" ht="12.75" customHeight="1">
      <c r="A22" s="25" t="s">
        <v>10</v>
      </c>
      <c r="B22" s="7"/>
      <c r="C22" s="46" t="s">
        <v>11</v>
      </c>
      <c r="D22" s="27"/>
      <c r="E22" s="28"/>
      <c r="F22" s="15"/>
      <c r="G22" s="15"/>
    </row>
    <row r="23" spans="1:7" s="12" customFormat="1" ht="12.75" customHeight="1">
      <c r="A23" s="25" t="s">
        <v>12</v>
      </c>
      <c r="B23" s="7"/>
      <c r="C23" s="46" t="s">
        <v>114</v>
      </c>
      <c r="D23" s="32"/>
      <c r="E23" s="47"/>
      <c r="F23" s="15"/>
      <c r="G23" s="15"/>
    </row>
    <row r="24" spans="1:7" s="12" customFormat="1" ht="12.75" customHeight="1">
      <c r="A24" s="25" t="s">
        <v>13</v>
      </c>
      <c r="B24" s="7"/>
      <c r="C24" s="46" t="s">
        <v>14</v>
      </c>
      <c r="D24" s="32"/>
      <c r="E24" s="47"/>
      <c r="F24" s="15"/>
      <c r="G24" s="15"/>
    </row>
    <row r="25" spans="1:7" s="12" customFormat="1" ht="12.75" customHeight="1">
      <c r="A25" s="25" t="s">
        <v>15</v>
      </c>
      <c r="B25" s="7"/>
      <c r="C25" s="46" t="s">
        <v>119</v>
      </c>
      <c r="D25" s="32"/>
      <c r="E25" s="48"/>
      <c r="F25" s="15"/>
      <c r="G25" s="15"/>
    </row>
    <row r="26" spans="1:7" s="12" customFormat="1" ht="12.75" customHeight="1">
      <c r="A26" s="86" t="s">
        <v>91</v>
      </c>
      <c r="B26" s="7"/>
      <c r="C26" s="26" t="s">
        <v>80</v>
      </c>
      <c r="D26" s="27"/>
      <c r="E26" s="48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8"/>
      <c r="F27" s="15">
        <f>SUM(F28:F37)</f>
        <v>44773.36</v>
      </c>
      <c r="G27" s="15">
        <f>SUM(G28:G37)</f>
        <v>48648.87</v>
      </c>
    </row>
    <row r="28" spans="1:7" s="12" customFormat="1" ht="12.75" customHeight="1">
      <c r="A28" s="25" t="s">
        <v>18</v>
      </c>
      <c r="B28" s="7"/>
      <c r="C28" s="46" t="s">
        <v>19</v>
      </c>
      <c r="D28" s="32"/>
      <c r="E28" s="47"/>
      <c r="F28" s="15"/>
      <c r="G28" s="15"/>
    </row>
    <row r="29" spans="1:7" s="12" customFormat="1" ht="12.75" customHeight="1">
      <c r="A29" s="25" t="s">
        <v>20</v>
      </c>
      <c r="B29" s="7"/>
      <c r="C29" s="46" t="s">
        <v>21</v>
      </c>
      <c r="D29" s="32"/>
      <c r="E29" s="47" t="s">
        <v>133</v>
      </c>
      <c r="F29" s="15">
        <v>37929.2</v>
      </c>
      <c r="G29" s="15">
        <v>39133.76</v>
      </c>
    </row>
    <row r="30" spans="1:7" s="12" customFormat="1" ht="12.75" customHeight="1">
      <c r="A30" s="25" t="s">
        <v>22</v>
      </c>
      <c r="B30" s="7"/>
      <c r="C30" s="46" t="s">
        <v>23</v>
      </c>
      <c r="D30" s="32"/>
      <c r="E30" s="47"/>
      <c r="F30" s="15"/>
      <c r="G30" s="15"/>
    </row>
    <row r="31" spans="1:7" s="12" customFormat="1" ht="12.75" customHeight="1">
      <c r="A31" s="25" t="s">
        <v>24</v>
      </c>
      <c r="B31" s="7"/>
      <c r="C31" s="46" t="s">
        <v>25</v>
      </c>
      <c r="D31" s="32"/>
      <c r="E31" s="47"/>
      <c r="F31" s="15"/>
      <c r="G31" s="15"/>
    </row>
    <row r="32" spans="1:7" s="12" customFormat="1" ht="12.75" customHeight="1">
      <c r="A32" s="25" t="s">
        <v>26</v>
      </c>
      <c r="B32" s="7"/>
      <c r="C32" s="46" t="s">
        <v>27</v>
      </c>
      <c r="D32" s="32"/>
      <c r="E32" s="47" t="s">
        <v>133</v>
      </c>
      <c r="F32" s="15">
        <v>6844.16</v>
      </c>
      <c r="G32" s="15">
        <v>9515.11</v>
      </c>
    </row>
    <row r="33" spans="1:7" s="12" customFormat="1" ht="12.75" customHeight="1">
      <c r="A33" s="25" t="s">
        <v>28</v>
      </c>
      <c r="B33" s="7"/>
      <c r="C33" s="46" t="s">
        <v>29</v>
      </c>
      <c r="D33" s="32"/>
      <c r="E33" s="47"/>
      <c r="F33" s="15"/>
      <c r="G33" s="15"/>
    </row>
    <row r="34" spans="1:7" s="12" customFormat="1" ht="12.75" customHeight="1">
      <c r="A34" s="25" t="s">
        <v>30</v>
      </c>
      <c r="B34" s="7"/>
      <c r="C34" s="46" t="s">
        <v>31</v>
      </c>
      <c r="D34" s="32"/>
      <c r="E34" s="47"/>
      <c r="F34" s="15"/>
      <c r="G34" s="15"/>
    </row>
    <row r="35" spans="1:7" s="12" customFormat="1" ht="12.75" customHeight="1">
      <c r="A35" s="25" t="s">
        <v>32</v>
      </c>
      <c r="B35" s="7"/>
      <c r="C35" s="46" t="s">
        <v>33</v>
      </c>
      <c r="D35" s="32"/>
      <c r="E35" s="47" t="s">
        <v>133</v>
      </c>
      <c r="F35" s="15"/>
      <c r="G35" s="15"/>
    </row>
    <row r="36" spans="1:7" s="12" customFormat="1" ht="12.75" customHeight="1">
      <c r="A36" s="25" t="s">
        <v>34</v>
      </c>
      <c r="B36" s="29"/>
      <c r="C36" s="49" t="s">
        <v>113</v>
      </c>
      <c r="D36" s="50"/>
      <c r="E36" s="47"/>
      <c r="F36" s="15"/>
      <c r="G36" s="15"/>
    </row>
    <row r="37" spans="1:7" s="12" customFormat="1" ht="12.75" customHeight="1">
      <c r="A37" s="25" t="s">
        <v>35</v>
      </c>
      <c r="B37" s="7"/>
      <c r="C37" s="46" t="s">
        <v>121</v>
      </c>
      <c r="D37" s="32"/>
      <c r="E37" s="48"/>
      <c r="F37" s="15"/>
      <c r="G37" s="15"/>
    </row>
    <row r="38" spans="1:7" s="12" customFormat="1" ht="12.75" customHeight="1">
      <c r="A38" s="33" t="s">
        <v>36</v>
      </c>
      <c r="B38" s="6" t="s">
        <v>37</v>
      </c>
      <c r="C38" s="6"/>
      <c r="D38" s="48"/>
      <c r="E38" s="48"/>
      <c r="F38" s="15"/>
      <c r="G38" s="15"/>
    </row>
    <row r="39" spans="1:187" s="90" customFormat="1" ht="12.75" customHeight="1">
      <c r="A39" s="62" t="s">
        <v>44</v>
      </c>
      <c r="B39" s="4" t="s">
        <v>128</v>
      </c>
      <c r="C39" s="4"/>
      <c r="D39" s="66"/>
      <c r="E39" s="91"/>
      <c r="F39" s="67"/>
      <c r="G39" s="67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</row>
    <row r="40" spans="1:7" s="12" customFormat="1" ht="12.75" customHeight="1">
      <c r="A40" s="1" t="s">
        <v>45</v>
      </c>
      <c r="B40" s="13" t="s">
        <v>126</v>
      </c>
      <c r="C40" s="34"/>
      <c r="D40" s="14"/>
      <c r="E40" s="47"/>
      <c r="F40" s="15"/>
      <c r="G40" s="15"/>
    </row>
    <row r="41" spans="1:7" s="12" customFormat="1" ht="12.75" customHeight="1">
      <c r="A41" s="3" t="s">
        <v>46</v>
      </c>
      <c r="B41" s="74" t="s">
        <v>47</v>
      </c>
      <c r="C41" s="35"/>
      <c r="D41" s="75"/>
      <c r="E41" s="48"/>
      <c r="F41" s="97">
        <f>SUM(F42+F48+F49+F56+F57)</f>
        <v>17109.2</v>
      </c>
      <c r="G41" s="15">
        <f>SUM(G42+G48+G49+G56+G57)</f>
        <v>15123.439999999999</v>
      </c>
    </row>
    <row r="42" spans="1:7" s="12" customFormat="1" ht="12.75" customHeight="1">
      <c r="A42" s="62" t="s">
        <v>9</v>
      </c>
      <c r="B42" s="54" t="s">
        <v>48</v>
      </c>
      <c r="C42" s="56"/>
      <c r="D42" s="76"/>
      <c r="E42" s="48"/>
      <c r="F42" s="15">
        <f>SUM(F44)</f>
        <v>888.55</v>
      </c>
      <c r="G42" s="15">
        <f>SUM(G44)</f>
        <v>860.12</v>
      </c>
    </row>
    <row r="43" spans="1:7" s="12" customFormat="1" ht="12.75" customHeight="1">
      <c r="A43" s="19" t="s">
        <v>10</v>
      </c>
      <c r="B43" s="29"/>
      <c r="C43" s="49" t="s">
        <v>49</v>
      </c>
      <c r="D43" s="50"/>
      <c r="E43" s="47"/>
      <c r="F43" s="15"/>
      <c r="G43" s="15"/>
    </row>
    <row r="44" spans="1:7" s="12" customFormat="1" ht="12.75" customHeight="1">
      <c r="A44" s="19" t="s">
        <v>12</v>
      </c>
      <c r="B44" s="29"/>
      <c r="C44" s="49" t="s">
        <v>89</v>
      </c>
      <c r="D44" s="50"/>
      <c r="E44" s="47" t="s">
        <v>134</v>
      </c>
      <c r="F44" s="15">
        <v>888.55</v>
      </c>
      <c r="G44" s="15">
        <v>860.12</v>
      </c>
    </row>
    <row r="45" spans="1:7" s="12" customFormat="1" ht="12.75">
      <c r="A45" s="19" t="s">
        <v>13</v>
      </c>
      <c r="B45" s="29"/>
      <c r="C45" s="49" t="s">
        <v>115</v>
      </c>
      <c r="D45" s="50"/>
      <c r="E45" s="47"/>
      <c r="F45" s="15"/>
      <c r="G45" s="15"/>
    </row>
    <row r="46" spans="1:7" s="12" customFormat="1" ht="12.75">
      <c r="A46" s="19" t="s">
        <v>15</v>
      </c>
      <c r="B46" s="29"/>
      <c r="C46" s="49" t="s">
        <v>120</v>
      </c>
      <c r="D46" s="50"/>
      <c r="E46" s="47"/>
      <c r="F46" s="15"/>
      <c r="G46" s="15"/>
    </row>
    <row r="47" spans="1:7" s="12" customFormat="1" ht="12.75" customHeight="1">
      <c r="A47" s="19" t="s">
        <v>91</v>
      </c>
      <c r="B47" s="35"/>
      <c r="C47" s="124" t="s">
        <v>127</v>
      </c>
      <c r="D47" s="125"/>
      <c r="E47" s="47"/>
      <c r="F47" s="15"/>
      <c r="G47" s="15"/>
    </row>
    <row r="48" spans="1:7" s="12" customFormat="1" ht="12.75" customHeight="1">
      <c r="A48" s="62" t="s">
        <v>16</v>
      </c>
      <c r="B48" s="77" t="s">
        <v>107</v>
      </c>
      <c r="C48" s="59"/>
      <c r="D48" s="78"/>
      <c r="E48" s="47" t="s">
        <v>135</v>
      </c>
      <c r="F48" s="15"/>
      <c r="G48" s="15">
        <v>9.7</v>
      </c>
    </row>
    <row r="49" spans="1:7" s="12" customFormat="1" ht="12.75" customHeight="1">
      <c r="A49" s="62" t="s">
        <v>36</v>
      </c>
      <c r="B49" s="54" t="s">
        <v>96</v>
      </c>
      <c r="C49" s="56"/>
      <c r="D49" s="76"/>
      <c r="E49" s="48"/>
      <c r="F49" s="15">
        <f>SUM(F50:F55)</f>
        <v>14198.49</v>
      </c>
      <c r="G49" s="15">
        <f>SUM(G50:G55)</f>
        <v>12528.939999999999</v>
      </c>
    </row>
    <row r="50" spans="1:7" s="12" customFormat="1" ht="12.75" customHeight="1">
      <c r="A50" s="19" t="s">
        <v>38</v>
      </c>
      <c r="B50" s="56"/>
      <c r="C50" s="87" t="s">
        <v>81</v>
      </c>
      <c r="D50" s="58"/>
      <c r="E50" s="48"/>
      <c r="F50" s="15"/>
      <c r="G50" s="15"/>
    </row>
    <row r="51" spans="1:7" s="12" customFormat="1" ht="12.75" customHeight="1">
      <c r="A51" s="88" t="s">
        <v>39</v>
      </c>
      <c r="B51" s="29"/>
      <c r="C51" s="49" t="s">
        <v>50</v>
      </c>
      <c r="D51" s="30"/>
      <c r="E51" s="70"/>
      <c r="F51" s="71"/>
      <c r="G51" s="71"/>
    </row>
    <row r="52" spans="1:7" s="12" customFormat="1" ht="12.75" customHeight="1">
      <c r="A52" s="19" t="s">
        <v>40</v>
      </c>
      <c r="B52" s="29"/>
      <c r="C52" s="49" t="s">
        <v>51</v>
      </c>
      <c r="D52" s="50"/>
      <c r="E52" s="47"/>
      <c r="F52" s="15"/>
      <c r="G52" s="15"/>
    </row>
    <row r="53" spans="1:7" s="12" customFormat="1" ht="12.75" customHeight="1">
      <c r="A53" s="19" t="s">
        <v>41</v>
      </c>
      <c r="B53" s="29"/>
      <c r="C53" s="124" t="s">
        <v>88</v>
      </c>
      <c r="D53" s="125"/>
      <c r="E53" s="47"/>
      <c r="F53" s="15">
        <v>3415.96</v>
      </c>
      <c r="G53" s="15">
        <v>3318.32</v>
      </c>
    </row>
    <row r="54" spans="1:7" s="12" customFormat="1" ht="12.75" customHeight="1">
      <c r="A54" s="19" t="s">
        <v>42</v>
      </c>
      <c r="B54" s="29"/>
      <c r="C54" s="49" t="s">
        <v>82</v>
      </c>
      <c r="D54" s="50"/>
      <c r="E54" s="47" t="s">
        <v>136</v>
      </c>
      <c r="F54" s="15">
        <v>10529.91</v>
      </c>
      <c r="G54" s="15">
        <v>8997.66</v>
      </c>
    </row>
    <row r="55" spans="1:7" s="12" customFormat="1" ht="12.75" customHeight="1">
      <c r="A55" s="19" t="s">
        <v>43</v>
      </c>
      <c r="B55" s="29"/>
      <c r="C55" s="49" t="s">
        <v>52</v>
      </c>
      <c r="D55" s="50"/>
      <c r="E55" s="47"/>
      <c r="F55" s="97">
        <v>252.62</v>
      </c>
      <c r="G55" s="15">
        <v>212.96</v>
      </c>
    </row>
    <row r="56" spans="1:7" s="12" customFormat="1" ht="12.75" customHeight="1">
      <c r="A56" s="62" t="s">
        <v>44</v>
      </c>
      <c r="B56" s="4" t="s">
        <v>53</v>
      </c>
      <c r="C56" s="4"/>
      <c r="D56" s="66"/>
      <c r="E56" s="52"/>
      <c r="F56" s="15"/>
      <c r="G56" s="15"/>
    </row>
    <row r="57" spans="1:7" s="12" customFormat="1" ht="12.75" customHeight="1">
      <c r="A57" s="62" t="s">
        <v>54</v>
      </c>
      <c r="B57" s="4" t="s">
        <v>55</v>
      </c>
      <c r="C57" s="4"/>
      <c r="D57" s="66"/>
      <c r="E57" s="47" t="s">
        <v>137</v>
      </c>
      <c r="F57" s="15">
        <v>2022.16</v>
      </c>
      <c r="G57" s="15">
        <v>1724.68</v>
      </c>
    </row>
    <row r="58" spans="1:7" s="12" customFormat="1" ht="12.75" customHeight="1">
      <c r="A58" s="33"/>
      <c r="B58" s="21" t="s">
        <v>56</v>
      </c>
      <c r="C58" s="22"/>
      <c r="D58" s="23"/>
      <c r="E58" s="48"/>
      <c r="F58" s="15">
        <f>SUM(F41+F27)</f>
        <v>61882.56</v>
      </c>
      <c r="G58" s="15">
        <f>SUM(G41+G27)</f>
        <v>63772.31</v>
      </c>
    </row>
    <row r="59" spans="1:7" s="12" customFormat="1" ht="12.75" customHeight="1">
      <c r="A59" s="1" t="s">
        <v>57</v>
      </c>
      <c r="B59" s="13" t="s">
        <v>58</v>
      </c>
      <c r="C59" s="13"/>
      <c r="D59" s="80"/>
      <c r="E59" s="48"/>
      <c r="F59" s="15">
        <f>SUM(F60:F63)</f>
        <v>47809.27</v>
      </c>
      <c r="G59" s="15">
        <f>SUM(G60:G63)</f>
        <v>51050.240000000005</v>
      </c>
    </row>
    <row r="60" spans="1:7" s="12" customFormat="1" ht="12.75" customHeight="1">
      <c r="A60" s="33" t="s">
        <v>9</v>
      </c>
      <c r="B60" s="6" t="s">
        <v>59</v>
      </c>
      <c r="C60" s="6"/>
      <c r="D60" s="48"/>
      <c r="E60" s="47" t="s">
        <v>138</v>
      </c>
      <c r="F60" s="24">
        <v>3463.04</v>
      </c>
      <c r="G60" s="15">
        <v>2726.12</v>
      </c>
    </row>
    <row r="61" spans="1:7" s="12" customFormat="1" ht="12.75" customHeight="1">
      <c r="A61" s="20" t="s">
        <v>16</v>
      </c>
      <c r="B61" s="21" t="s">
        <v>60</v>
      </c>
      <c r="C61" s="22"/>
      <c r="D61" s="23"/>
      <c r="E61" s="47" t="s">
        <v>139</v>
      </c>
      <c r="F61" s="24">
        <v>41967.34</v>
      </c>
      <c r="G61" s="24">
        <v>46535.3</v>
      </c>
    </row>
    <row r="62" spans="1:7" s="12" customFormat="1" ht="12.75" customHeight="1">
      <c r="A62" s="33" t="s">
        <v>36</v>
      </c>
      <c r="B62" s="126" t="s">
        <v>102</v>
      </c>
      <c r="C62" s="127"/>
      <c r="D62" s="128"/>
      <c r="E62" s="47" t="s">
        <v>145</v>
      </c>
      <c r="F62" s="97">
        <v>249</v>
      </c>
      <c r="G62" s="15"/>
    </row>
    <row r="63" spans="1:7" s="12" customFormat="1" ht="12.75" customHeight="1">
      <c r="A63" s="33" t="s">
        <v>94</v>
      </c>
      <c r="B63" s="6" t="s">
        <v>61</v>
      </c>
      <c r="C63" s="7"/>
      <c r="D63" s="5"/>
      <c r="E63" s="47" t="s">
        <v>146</v>
      </c>
      <c r="F63" s="15">
        <v>2129.89</v>
      </c>
      <c r="G63" s="15">
        <v>1788.82</v>
      </c>
    </row>
    <row r="64" spans="1:7" s="12" customFormat="1" ht="12.75" customHeight="1">
      <c r="A64" s="1" t="s">
        <v>62</v>
      </c>
      <c r="B64" s="13" t="s">
        <v>63</v>
      </c>
      <c r="C64" s="34"/>
      <c r="D64" s="14"/>
      <c r="E64" s="48"/>
      <c r="F64" s="15">
        <f>SUM(F69)</f>
        <v>9829.91</v>
      </c>
      <c r="G64" s="15">
        <f>SUM(G69)</f>
        <v>8997.66</v>
      </c>
    </row>
    <row r="65" spans="1:7" s="12" customFormat="1" ht="12.75" customHeight="1">
      <c r="A65" s="33" t="s">
        <v>9</v>
      </c>
      <c r="B65" s="37" t="s">
        <v>64</v>
      </c>
      <c r="C65" s="38"/>
      <c r="D65" s="18"/>
      <c r="E65" s="48"/>
      <c r="F65" s="15"/>
      <c r="G65" s="15"/>
    </row>
    <row r="66" spans="1:7" s="12" customFormat="1" ht="12.75">
      <c r="A66" s="25" t="s">
        <v>10</v>
      </c>
      <c r="B66" s="42"/>
      <c r="C66" s="46" t="s">
        <v>97</v>
      </c>
      <c r="D66" s="55"/>
      <c r="E66" s="52"/>
      <c r="F66" s="15"/>
      <c r="G66" s="15"/>
    </row>
    <row r="67" spans="1:7" s="12" customFormat="1" ht="12.75" customHeight="1">
      <c r="A67" s="25" t="s">
        <v>12</v>
      </c>
      <c r="B67" s="7"/>
      <c r="C67" s="46" t="s">
        <v>65</v>
      </c>
      <c r="D67" s="32"/>
      <c r="E67" s="48"/>
      <c r="F67" s="15"/>
      <c r="G67" s="15"/>
    </row>
    <row r="68" spans="1:7" s="12" customFormat="1" ht="12.75" customHeight="1">
      <c r="A68" s="25" t="s">
        <v>101</v>
      </c>
      <c r="B68" s="7"/>
      <c r="C68" s="46" t="s">
        <v>66</v>
      </c>
      <c r="D68" s="32"/>
      <c r="E68" s="53"/>
      <c r="F68" s="15"/>
      <c r="G68" s="15"/>
    </row>
    <row r="69" spans="1:7" s="68" customFormat="1" ht="12.75" customHeight="1">
      <c r="A69" s="62" t="s">
        <v>16</v>
      </c>
      <c r="B69" s="63" t="s">
        <v>67</v>
      </c>
      <c r="C69" s="64"/>
      <c r="D69" s="65"/>
      <c r="E69" s="66"/>
      <c r="F69" s="67">
        <f>SUM(F82+F75+F80+F81+F83)</f>
        <v>9829.91</v>
      </c>
      <c r="G69" s="67">
        <f>SUM(G82+G75)+G80</f>
        <v>8997.66</v>
      </c>
    </row>
    <row r="70" spans="1:7" s="12" customFormat="1" ht="12.75" customHeight="1">
      <c r="A70" s="25" t="s">
        <v>18</v>
      </c>
      <c r="B70" s="7"/>
      <c r="C70" s="46" t="s">
        <v>100</v>
      </c>
      <c r="D70" s="27"/>
      <c r="E70" s="48"/>
      <c r="F70" s="15"/>
      <c r="G70" s="15"/>
    </row>
    <row r="71" spans="1:7" s="12" customFormat="1" ht="12.75" customHeight="1">
      <c r="A71" s="25" t="s">
        <v>20</v>
      </c>
      <c r="B71" s="42"/>
      <c r="C71" s="46" t="s">
        <v>105</v>
      </c>
      <c r="D71" s="55"/>
      <c r="E71" s="52"/>
      <c r="F71" s="15"/>
      <c r="G71" s="15"/>
    </row>
    <row r="72" spans="1:7" s="12" customFormat="1" ht="12.75">
      <c r="A72" s="25" t="s">
        <v>22</v>
      </c>
      <c r="B72" s="42"/>
      <c r="C72" s="46" t="s">
        <v>98</v>
      </c>
      <c r="D72" s="55"/>
      <c r="E72" s="52"/>
      <c r="F72" s="15"/>
      <c r="G72" s="15"/>
    </row>
    <row r="73" spans="1:7" s="12" customFormat="1" ht="12.75">
      <c r="A73" s="85" t="s">
        <v>24</v>
      </c>
      <c r="B73" s="56"/>
      <c r="C73" s="57" t="s">
        <v>83</v>
      </c>
      <c r="D73" s="58"/>
      <c r="E73" s="52"/>
      <c r="F73" s="15"/>
      <c r="G73" s="15"/>
    </row>
    <row r="74" spans="1:7" s="12" customFormat="1" ht="12.75">
      <c r="A74" s="33" t="s">
        <v>26</v>
      </c>
      <c r="B74" s="26"/>
      <c r="C74" s="26" t="s">
        <v>84</v>
      </c>
      <c r="D74" s="27"/>
      <c r="E74" s="83"/>
      <c r="F74" s="15"/>
      <c r="G74" s="15"/>
    </row>
    <row r="75" spans="1:7" s="12" customFormat="1" ht="12.75" customHeight="1">
      <c r="A75" s="89" t="s">
        <v>28</v>
      </c>
      <c r="B75" s="64"/>
      <c r="C75" s="84" t="s">
        <v>99</v>
      </c>
      <c r="D75" s="69"/>
      <c r="E75" s="48"/>
      <c r="F75" s="15">
        <f>SUM(F77)</f>
        <v>0</v>
      </c>
      <c r="G75" s="15">
        <f>SUM(G77)</f>
        <v>0</v>
      </c>
    </row>
    <row r="76" spans="1:7" s="12" customFormat="1" ht="12.75" customHeight="1">
      <c r="A76" s="19" t="s">
        <v>123</v>
      </c>
      <c r="B76" s="29"/>
      <c r="C76" s="30"/>
      <c r="D76" s="50" t="s">
        <v>68</v>
      </c>
      <c r="E76" s="52"/>
      <c r="F76" s="15"/>
      <c r="G76" s="15"/>
    </row>
    <row r="77" spans="1:7" s="12" customFormat="1" ht="12.75" customHeight="1">
      <c r="A77" s="19" t="s">
        <v>124</v>
      </c>
      <c r="B77" s="29"/>
      <c r="C77" s="30"/>
      <c r="D77" s="50" t="s">
        <v>69</v>
      </c>
      <c r="E77" s="47"/>
      <c r="F77" s="15"/>
      <c r="G77" s="15"/>
    </row>
    <row r="78" spans="1:7" s="12" customFormat="1" ht="12.75" customHeight="1">
      <c r="A78" s="19" t="s">
        <v>30</v>
      </c>
      <c r="B78" s="59"/>
      <c r="C78" s="60" t="s">
        <v>70</v>
      </c>
      <c r="D78" s="61"/>
      <c r="E78" s="47"/>
      <c r="F78" s="15"/>
      <c r="G78" s="15"/>
    </row>
    <row r="79" spans="1:7" s="12" customFormat="1" ht="12.75" customHeight="1">
      <c r="A79" s="19" t="s">
        <v>32</v>
      </c>
      <c r="B79" s="36"/>
      <c r="C79" s="49" t="s">
        <v>108</v>
      </c>
      <c r="D79" s="51"/>
      <c r="E79" s="52"/>
      <c r="F79" s="15"/>
      <c r="G79" s="15"/>
    </row>
    <row r="80" spans="1:7" s="12" customFormat="1" ht="12.75" customHeight="1">
      <c r="A80" s="19" t="s">
        <v>34</v>
      </c>
      <c r="B80" s="7"/>
      <c r="C80" s="46" t="s">
        <v>71</v>
      </c>
      <c r="D80" s="32"/>
      <c r="E80" s="47" t="s">
        <v>140</v>
      </c>
      <c r="F80" s="15">
        <v>0.99</v>
      </c>
      <c r="G80" s="15"/>
    </row>
    <row r="81" spans="1:7" s="12" customFormat="1" ht="12.75" customHeight="1">
      <c r="A81" s="19" t="s">
        <v>35</v>
      </c>
      <c r="B81" s="7"/>
      <c r="C81" s="46" t="s">
        <v>72</v>
      </c>
      <c r="D81" s="32"/>
      <c r="E81" s="47"/>
      <c r="F81" s="15"/>
      <c r="G81" s="15"/>
    </row>
    <row r="82" spans="1:7" s="12" customFormat="1" ht="12.75" customHeight="1">
      <c r="A82" s="25" t="s">
        <v>122</v>
      </c>
      <c r="B82" s="29"/>
      <c r="C82" s="49" t="s">
        <v>90</v>
      </c>
      <c r="D82" s="50"/>
      <c r="E82" s="47" t="s">
        <v>140</v>
      </c>
      <c r="F82" s="15">
        <v>9828.92</v>
      </c>
      <c r="G82" s="15">
        <v>8997.66</v>
      </c>
    </row>
    <row r="83" spans="1:7" s="12" customFormat="1" ht="12.75" customHeight="1">
      <c r="A83" s="25" t="s">
        <v>125</v>
      </c>
      <c r="B83" s="7"/>
      <c r="C83" s="46" t="s">
        <v>73</v>
      </c>
      <c r="D83" s="32"/>
      <c r="E83" s="53"/>
      <c r="F83" s="15"/>
      <c r="G83" s="15"/>
    </row>
    <row r="84" spans="1:7" s="12" customFormat="1" ht="12.75" customHeight="1">
      <c r="A84" s="1" t="s">
        <v>74</v>
      </c>
      <c r="B84" s="39" t="s">
        <v>75</v>
      </c>
      <c r="C84" s="40"/>
      <c r="D84" s="41"/>
      <c r="E84" s="47" t="s">
        <v>141</v>
      </c>
      <c r="F84" s="15">
        <f>SUM(F90)</f>
        <v>4243.38</v>
      </c>
      <c r="G84" s="15">
        <f>SUM(G90)</f>
        <v>3724.41</v>
      </c>
    </row>
    <row r="85" spans="1:7" s="12" customFormat="1" ht="12.75" customHeight="1">
      <c r="A85" s="33" t="s">
        <v>9</v>
      </c>
      <c r="B85" s="6" t="s">
        <v>85</v>
      </c>
      <c r="C85" s="7"/>
      <c r="D85" s="5"/>
      <c r="E85" s="53"/>
      <c r="F85" s="15"/>
      <c r="G85" s="15"/>
    </row>
    <row r="86" spans="1:7" s="12" customFormat="1" ht="12.75" customHeight="1">
      <c r="A86" s="33" t="s">
        <v>16</v>
      </c>
      <c r="B86" s="37" t="s">
        <v>76</v>
      </c>
      <c r="C86" s="38"/>
      <c r="D86" s="18"/>
      <c r="E86" s="48"/>
      <c r="F86" s="15"/>
      <c r="G86" s="15"/>
    </row>
    <row r="87" spans="1:7" s="12" customFormat="1" ht="12.75" customHeight="1">
      <c r="A87" s="25" t="s">
        <v>18</v>
      </c>
      <c r="B87" s="7"/>
      <c r="C87" s="46" t="s">
        <v>77</v>
      </c>
      <c r="D87" s="32"/>
      <c r="E87" s="48"/>
      <c r="F87" s="15"/>
      <c r="G87" s="15"/>
    </row>
    <row r="88" spans="1:7" s="12" customFormat="1" ht="12.75" customHeight="1">
      <c r="A88" s="25" t="s">
        <v>20</v>
      </c>
      <c r="B88" s="7"/>
      <c r="C88" s="46" t="s">
        <v>78</v>
      </c>
      <c r="D88" s="32"/>
      <c r="E88" s="48"/>
      <c r="F88" s="15"/>
      <c r="G88" s="15"/>
    </row>
    <row r="89" spans="1:7" s="12" customFormat="1" ht="12.75" customHeight="1">
      <c r="A89" s="62" t="s">
        <v>36</v>
      </c>
      <c r="B89" s="30" t="s">
        <v>106</v>
      </c>
      <c r="C89" s="30"/>
      <c r="D89" s="31"/>
      <c r="E89" s="48"/>
      <c r="F89" s="15"/>
      <c r="G89" s="15"/>
    </row>
    <row r="90" spans="1:7" s="12" customFormat="1" ht="12.75" customHeight="1">
      <c r="A90" s="20" t="s">
        <v>44</v>
      </c>
      <c r="B90" s="21" t="s">
        <v>79</v>
      </c>
      <c r="C90" s="22"/>
      <c r="D90" s="23"/>
      <c r="E90" s="48"/>
      <c r="F90" s="15">
        <f>SUM(F92+F91)</f>
        <v>4243.38</v>
      </c>
      <c r="G90" s="15">
        <f>SUM(G92+G91)</f>
        <v>3724.41</v>
      </c>
    </row>
    <row r="91" spans="1:9" s="12" customFormat="1" ht="12.75" customHeight="1">
      <c r="A91" s="25" t="s">
        <v>116</v>
      </c>
      <c r="B91" s="34"/>
      <c r="C91" s="46" t="s">
        <v>103</v>
      </c>
      <c r="D91" s="10"/>
      <c r="E91" s="47" t="s">
        <v>141</v>
      </c>
      <c r="F91" s="15">
        <v>518.97</v>
      </c>
      <c r="G91" s="15">
        <v>-577.75</v>
      </c>
      <c r="I91" s="45"/>
    </row>
    <row r="92" spans="1:7" s="12" customFormat="1" ht="12.75" customHeight="1">
      <c r="A92" s="25" t="s">
        <v>117</v>
      </c>
      <c r="B92" s="34"/>
      <c r="C92" s="46" t="s">
        <v>104</v>
      </c>
      <c r="D92" s="10"/>
      <c r="E92" s="47" t="s">
        <v>141</v>
      </c>
      <c r="F92" s="15">
        <v>3724.41</v>
      </c>
      <c r="G92" s="15">
        <v>4302.16</v>
      </c>
    </row>
    <row r="93" spans="1:7" s="12" customFormat="1" ht="12.75" customHeight="1">
      <c r="A93" s="1" t="s">
        <v>86</v>
      </c>
      <c r="B93" s="39" t="s">
        <v>87</v>
      </c>
      <c r="C93" s="41"/>
      <c r="D93" s="41"/>
      <c r="E93" s="47"/>
      <c r="F93" s="15"/>
      <c r="G93" s="15"/>
    </row>
    <row r="94" spans="1:7" s="12" customFormat="1" ht="25.5" customHeight="1">
      <c r="A94" s="1"/>
      <c r="B94" s="129" t="s">
        <v>118</v>
      </c>
      <c r="C94" s="130"/>
      <c r="D94" s="125"/>
      <c r="E94" s="48"/>
      <c r="F94" s="15">
        <f>SUM(F59+F64+F84)</f>
        <v>61882.55999999999</v>
      </c>
      <c r="G94" s="15">
        <f>SUM(G59+G64+G84)</f>
        <v>63772.31000000001</v>
      </c>
    </row>
    <row r="95" spans="1:7" s="12" customFormat="1" ht="12.75">
      <c r="A95" s="44"/>
      <c r="B95" s="43"/>
      <c r="C95" s="43"/>
      <c r="D95" s="43"/>
      <c r="E95" s="43"/>
      <c r="F95" s="45"/>
      <c r="G95" s="45"/>
    </row>
    <row r="96" spans="1:7" s="12" customFormat="1" ht="12.75" customHeight="1">
      <c r="A96" s="102" t="s">
        <v>161</v>
      </c>
      <c r="B96" s="110"/>
      <c r="C96" s="110"/>
      <c r="D96" s="110"/>
      <c r="E96" s="110"/>
      <c r="F96" s="110"/>
      <c r="G96" s="110"/>
    </row>
    <row r="97" spans="1:7" s="12" customFormat="1" ht="12.75">
      <c r="A97" s="131" t="s">
        <v>131</v>
      </c>
      <c r="B97" s="131"/>
      <c r="C97" s="131"/>
      <c r="D97" s="131"/>
      <c r="E97" s="131"/>
      <c r="F97" s="111" t="s">
        <v>109</v>
      </c>
      <c r="G97" s="111"/>
    </row>
    <row r="98" spans="1:7" s="12" customFormat="1" ht="12.75">
      <c r="A98" s="132" t="s">
        <v>129</v>
      </c>
      <c r="B98" s="133"/>
      <c r="C98" s="133"/>
      <c r="D98" s="133"/>
      <c r="E98" s="79"/>
      <c r="F98" s="9"/>
      <c r="G98" s="9"/>
    </row>
    <row r="99" spans="1:7" s="12" customFormat="1" ht="12.75">
      <c r="A99" s="92"/>
      <c r="B99" s="93"/>
      <c r="C99" s="93"/>
      <c r="D99" s="93"/>
      <c r="E99" s="79"/>
      <c r="F99" s="9"/>
      <c r="G99" s="9"/>
    </row>
    <row r="100" spans="1:7" s="12" customFormat="1" ht="12.75">
      <c r="A100" s="100" t="s">
        <v>142</v>
      </c>
      <c r="B100" s="100"/>
      <c r="C100" s="100"/>
      <c r="D100" s="100"/>
      <c r="E100" s="100"/>
      <c r="F100" s="114" t="s">
        <v>143</v>
      </c>
      <c r="G100" s="114"/>
    </row>
    <row r="101" spans="1:7" s="12" customFormat="1" ht="12.75" customHeight="1">
      <c r="A101" s="101" t="s">
        <v>130</v>
      </c>
      <c r="B101" s="101"/>
      <c r="C101" s="101"/>
      <c r="D101" s="101"/>
      <c r="E101" s="101"/>
      <c r="F101" s="113" t="s">
        <v>109</v>
      </c>
      <c r="G101" s="113"/>
    </row>
    <row r="102" s="12" customFormat="1" ht="12.75">
      <c r="E102" s="45"/>
    </row>
    <row r="103" s="12" customFormat="1" ht="12.75">
      <c r="E103" s="45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  <row r="122" s="12" customFormat="1" ht="12.75">
      <c r="E122" s="45"/>
    </row>
  </sheetData>
  <sheetProtection/>
  <mergeCells count="25">
    <mergeCell ref="A17:G17"/>
    <mergeCell ref="D18:G18"/>
    <mergeCell ref="E2:G2"/>
    <mergeCell ref="E3:G3"/>
    <mergeCell ref="A5:G6"/>
    <mergeCell ref="A7:G7"/>
    <mergeCell ref="A8:G8"/>
    <mergeCell ref="A10:G11"/>
    <mergeCell ref="A12:E12"/>
    <mergeCell ref="A13:G13"/>
    <mergeCell ref="A14:G14"/>
    <mergeCell ref="A16:G16"/>
    <mergeCell ref="A101:E101"/>
    <mergeCell ref="F101:G101"/>
    <mergeCell ref="B19:D19"/>
    <mergeCell ref="C47:D47"/>
    <mergeCell ref="C53:D53"/>
    <mergeCell ref="B62:D62"/>
    <mergeCell ref="B94:D94"/>
    <mergeCell ref="A96:G96"/>
    <mergeCell ref="A97:E97"/>
    <mergeCell ref="F97:G97"/>
    <mergeCell ref="A98:D98"/>
    <mergeCell ref="A100:E100"/>
    <mergeCell ref="F100:G100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  <rowBreaks count="1" manualBreakCount="1">
    <brk id="6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22"/>
  <sheetViews>
    <sheetView showGridLines="0" view="pageBreakPreview" zoomScaleSheetLayoutView="100" zoomScalePageLayoutView="0" workbookViewId="0" topLeftCell="A46">
      <selection activeCell="E98" sqref="E98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5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1"/>
      <c r="B1" s="45"/>
      <c r="C1" s="45"/>
      <c r="D1" s="45"/>
      <c r="E1" s="82"/>
      <c r="F1" s="81"/>
      <c r="G1" s="81"/>
    </row>
    <row r="2" spans="5:7" ht="12.75">
      <c r="E2" s="103" t="s">
        <v>93</v>
      </c>
      <c r="F2" s="104"/>
      <c r="G2" s="104"/>
    </row>
    <row r="3" spans="5:7" ht="12.75">
      <c r="E3" s="105" t="s">
        <v>110</v>
      </c>
      <c r="F3" s="106"/>
      <c r="G3" s="106"/>
    </row>
    <row r="5" spans="1:7" ht="12.75">
      <c r="A5" s="107" t="s">
        <v>92</v>
      </c>
      <c r="B5" s="108"/>
      <c r="C5" s="108"/>
      <c r="D5" s="108"/>
      <c r="E5" s="108"/>
      <c r="F5" s="109"/>
      <c r="G5" s="109"/>
    </row>
    <row r="6" spans="1:7" ht="12.75">
      <c r="A6" s="110"/>
      <c r="B6" s="110"/>
      <c r="C6" s="110"/>
      <c r="D6" s="110"/>
      <c r="E6" s="110"/>
      <c r="F6" s="110"/>
      <c r="G6" s="110"/>
    </row>
    <row r="7" spans="1:7" ht="12.75">
      <c r="A7" s="111" t="s">
        <v>132</v>
      </c>
      <c r="B7" s="112"/>
      <c r="C7" s="112"/>
      <c r="D7" s="112"/>
      <c r="E7" s="112"/>
      <c r="F7" s="109"/>
      <c r="G7" s="109"/>
    </row>
    <row r="8" spans="1:7" ht="12.75">
      <c r="A8" s="111" t="s">
        <v>111</v>
      </c>
      <c r="B8" s="112"/>
      <c r="C8" s="112"/>
      <c r="D8" s="112"/>
      <c r="E8" s="112"/>
      <c r="F8" s="109"/>
      <c r="G8" s="109"/>
    </row>
    <row r="9" spans="1:7" ht="12.75" customHeight="1">
      <c r="A9" s="95"/>
      <c r="B9" s="94"/>
      <c r="C9" s="94"/>
      <c r="D9" s="9" t="s">
        <v>144</v>
      </c>
      <c r="E9" s="94"/>
      <c r="F9" s="96"/>
      <c r="G9" s="96"/>
    </row>
    <row r="10" spans="1:7" ht="12.75">
      <c r="A10" s="113" t="s">
        <v>112</v>
      </c>
      <c r="B10" s="114"/>
      <c r="C10" s="114"/>
      <c r="D10" s="114"/>
      <c r="E10" s="114"/>
      <c r="F10" s="115"/>
      <c r="G10" s="115"/>
    </row>
    <row r="11" spans="1:7" ht="12.75">
      <c r="A11" s="115"/>
      <c r="B11" s="115"/>
      <c r="C11" s="115"/>
      <c r="D11" s="115"/>
      <c r="E11" s="115"/>
      <c r="F11" s="115"/>
      <c r="G11" s="115"/>
    </row>
    <row r="12" spans="1:5" ht="12.75">
      <c r="A12" s="116"/>
      <c r="B12" s="109"/>
      <c r="C12" s="109"/>
      <c r="D12" s="109"/>
      <c r="E12" s="109"/>
    </row>
    <row r="13" spans="1:7" ht="12.75">
      <c r="A13" s="107" t="s">
        <v>0</v>
      </c>
      <c r="B13" s="108"/>
      <c r="C13" s="108"/>
      <c r="D13" s="108"/>
      <c r="E13" s="108"/>
      <c r="F13" s="117"/>
      <c r="G13" s="117"/>
    </row>
    <row r="14" spans="1:7" ht="12.75">
      <c r="A14" s="107" t="s">
        <v>159</v>
      </c>
      <c r="B14" s="108"/>
      <c r="C14" s="108"/>
      <c r="D14" s="108"/>
      <c r="E14" s="108"/>
      <c r="F14" s="117"/>
      <c r="G14" s="117"/>
    </row>
    <row r="15" spans="1:7" ht="12.75">
      <c r="A15" s="8"/>
      <c r="B15" s="72"/>
      <c r="C15" s="72"/>
      <c r="D15" s="72"/>
      <c r="E15" s="72"/>
      <c r="F15" s="73"/>
      <c r="G15" s="73"/>
    </row>
    <row r="16" spans="1:7" ht="12.75">
      <c r="A16" s="111" t="s">
        <v>160</v>
      </c>
      <c r="B16" s="118"/>
      <c r="C16" s="118"/>
      <c r="D16" s="118"/>
      <c r="E16" s="118"/>
      <c r="F16" s="119"/>
      <c r="G16" s="119"/>
    </row>
    <row r="17" spans="1:7" ht="12.75">
      <c r="A17" s="111" t="s">
        <v>1</v>
      </c>
      <c r="B17" s="111"/>
      <c r="C17" s="111"/>
      <c r="D17" s="111"/>
      <c r="E17" s="111"/>
      <c r="F17" s="119"/>
      <c r="G17" s="119"/>
    </row>
    <row r="18" spans="1:7" ht="12.75" customHeight="1">
      <c r="A18" s="8"/>
      <c r="B18" s="9"/>
      <c r="C18" s="9"/>
      <c r="D18" s="120" t="s">
        <v>150</v>
      </c>
      <c r="E18" s="120"/>
      <c r="F18" s="120"/>
      <c r="G18" s="120"/>
    </row>
    <row r="19" spans="1:7" ht="67.5" customHeight="1">
      <c r="A19" s="3" t="s">
        <v>2</v>
      </c>
      <c r="B19" s="121" t="s">
        <v>3</v>
      </c>
      <c r="C19" s="122"/>
      <c r="D19" s="123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4"/>
      <c r="D20" s="14"/>
      <c r="E20" s="5"/>
      <c r="F20" s="15">
        <f>SUM(F27+F21)</f>
        <v>44160.549999999996</v>
      </c>
      <c r="G20" s="15">
        <f>SUM(G27+G21)</f>
        <v>48648.87</v>
      </c>
    </row>
    <row r="21" spans="1:7" s="12" customFormat="1" ht="12.75" customHeight="1">
      <c r="A21" s="33" t="s">
        <v>9</v>
      </c>
      <c r="B21" s="37" t="s">
        <v>95</v>
      </c>
      <c r="C21" s="16"/>
      <c r="D21" s="17"/>
      <c r="E21" s="5"/>
      <c r="F21" s="15">
        <f>SUM(F24)</f>
        <v>0</v>
      </c>
      <c r="G21" s="15">
        <f>SUM(G24)</f>
        <v>0</v>
      </c>
    </row>
    <row r="22" spans="1:7" s="12" customFormat="1" ht="12.75" customHeight="1">
      <c r="A22" s="25" t="s">
        <v>10</v>
      </c>
      <c r="B22" s="7"/>
      <c r="C22" s="46" t="s">
        <v>11</v>
      </c>
      <c r="D22" s="27"/>
      <c r="E22" s="28"/>
      <c r="F22" s="15"/>
      <c r="G22" s="15"/>
    </row>
    <row r="23" spans="1:7" s="12" customFormat="1" ht="12.75" customHeight="1">
      <c r="A23" s="25" t="s">
        <v>12</v>
      </c>
      <c r="B23" s="7"/>
      <c r="C23" s="46" t="s">
        <v>114</v>
      </c>
      <c r="D23" s="32"/>
      <c r="E23" s="47"/>
      <c r="F23" s="15"/>
      <c r="G23" s="15"/>
    </row>
    <row r="24" spans="1:7" s="12" customFormat="1" ht="12.75" customHeight="1">
      <c r="A24" s="25" t="s">
        <v>13</v>
      </c>
      <c r="B24" s="7"/>
      <c r="C24" s="46" t="s">
        <v>14</v>
      </c>
      <c r="D24" s="32"/>
      <c r="E24" s="47"/>
      <c r="F24" s="15"/>
      <c r="G24" s="15"/>
    </row>
    <row r="25" spans="1:7" s="12" customFormat="1" ht="12.75" customHeight="1">
      <c r="A25" s="25" t="s">
        <v>15</v>
      </c>
      <c r="B25" s="7"/>
      <c r="C25" s="46" t="s">
        <v>119</v>
      </c>
      <c r="D25" s="32"/>
      <c r="E25" s="48"/>
      <c r="F25" s="15"/>
      <c r="G25" s="15"/>
    </row>
    <row r="26" spans="1:7" s="12" customFormat="1" ht="12.75" customHeight="1">
      <c r="A26" s="86" t="s">
        <v>91</v>
      </c>
      <c r="B26" s="7"/>
      <c r="C26" s="26" t="s">
        <v>80</v>
      </c>
      <c r="D26" s="27"/>
      <c r="E26" s="48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8"/>
      <c r="F27" s="15">
        <f>SUM(F28:F37)</f>
        <v>44160.549999999996</v>
      </c>
      <c r="G27" s="15">
        <f>SUM(G28:G37)</f>
        <v>48648.87</v>
      </c>
    </row>
    <row r="28" spans="1:7" s="12" customFormat="1" ht="12.75" customHeight="1">
      <c r="A28" s="25" t="s">
        <v>18</v>
      </c>
      <c r="B28" s="7"/>
      <c r="C28" s="46" t="s">
        <v>19</v>
      </c>
      <c r="D28" s="32"/>
      <c r="E28" s="47"/>
      <c r="F28" s="15"/>
      <c r="G28" s="15"/>
    </row>
    <row r="29" spans="1:7" s="12" customFormat="1" ht="12.75" customHeight="1">
      <c r="A29" s="25" t="s">
        <v>20</v>
      </c>
      <c r="B29" s="7"/>
      <c r="C29" s="46" t="s">
        <v>21</v>
      </c>
      <c r="D29" s="32"/>
      <c r="E29" s="47" t="s">
        <v>133</v>
      </c>
      <c r="F29" s="15">
        <v>38230.34</v>
      </c>
      <c r="G29" s="15">
        <v>39133.76</v>
      </c>
    </row>
    <row r="30" spans="1:7" s="12" customFormat="1" ht="12.75" customHeight="1">
      <c r="A30" s="25" t="s">
        <v>22</v>
      </c>
      <c r="B30" s="7"/>
      <c r="C30" s="46" t="s">
        <v>23</v>
      </c>
      <c r="D30" s="32"/>
      <c r="E30" s="47"/>
      <c r="F30" s="15"/>
      <c r="G30" s="15"/>
    </row>
    <row r="31" spans="1:7" s="12" customFormat="1" ht="12.75" customHeight="1">
      <c r="A31" s="25" t="s">
        <v>24</v>
      </c>
      <c r="B31" s="7"/>
      <c r="C31" s="46" t="s">
        <v>25</v>
      </c>
      <c r="D31" s="32"/>
      <c r="E31" s="47"/>
      <c r="F31" s="15"/>
      <c r="G31" s="15"/>
    </row>
    <row r="32" spans="1:7" s="12" customFormat="1" ht="12.75" customHeight="1">
      <c r="A32" s="25" t="s">
        <v>26</v>
      </c>
      <c r="B32" s="7"/>
      <c r="C32" s="46" t="s">
        <v>27</v>
      </c>
      <c r="D32" s="32"/>
      <c r="E32" s="47" t="s">
        <v>133</v>
      </c>
      <c r="F32" s="15">
        <v>5930.21</v>
      </c>
      <c r="G32" s="15">
        <v>9515.11</v>
      </c>
    </row>
    <row r="33" spans="1:7" s="12" customFormat="1" ht="12.75" customHeight="1">
      <c r="A33" s="25" t="s">
        <v>28</v>
      </c>
      <c r="B33" s="7"/>
      <c r="C33" s="46" t="s">
        <v>29</v>
      </c>
      <c r="D33" s="32"/>
      <c r="E33" s="47"/>
      <c r="F33" s="15"/>
      <c r="G33" s="15"/>
    </row>
    <row r="34" spans="1:7" s="12" customFormat="1" ht="12.75" customHeight="1">
      <c r="A34" s="25" t="s">
        <v>30</v>
      </c>
      <c r="B34" s="7"/>
      <c r="C34" s="46" t="s">
        <v>31</v>
      </c>
      <c r="D34" s="32"/>
      <c r="E34" s="47"/>
      <c r="F34" s="15"/>
      <c r="G34" s="15"/>
    </row>
    <row r="35" spans="1:7" s="12" customFormat="1" ht="12.75" customHeight="1">
      <c r="A35" s="25" t="s">
        <v>32</v>
      </c>
      <c r="B35" s="7"/>
      <c r="C35" s="46" t="s">
        <v>33</v>
      </c>
      <c r="D35" s="32"/>
      <c r="E35" s="47" t="s">
        <v>133</v>
      </c>
      <c r="F35" s="15"/>
      <c r="G35" s="15"/>
    </row>
    <row r="36" spans="1:7" s="12" customFormat="1" ht="12.75" customHeight="1">
      <c r="A36" s="25" t="s">
        <v>34</v>
      </c>
      <c r="B36" s="29"/>
      <c r="C36" s="49" t="s">
        <v>113</v>
      </c>
      <c r="D36" s="50"/>
      <c r="E36" s="47"/>
      <c r="F36" s="15"/>
      <c r="G36" s="15"/>
    </row>
    <row r="37" spans="1:7" s="12" customFormat="1" ht="12.75" customHeight="1">
      <c r="A37" s="25" t="s">
        <v>35</v>
      </c>
      <c r="B37" s="7"/>
      <c r="C37" s="46" t="s">
        <v>121</v>
      </c>
      <c r="D37" s="32"/>
      <c r="E37" s="48"/>
      <c r="F37" s="15"/>
      <c r="G37" s="15"/>
    </row>
    <row r="38" spans="1:7" s="12" customFormat="1" ht="12.75" customHeight="1">
      <c r="A38" s="33" t="s">
        <v>36</v>
      </c>
      <c r="B38" s="6" t="s">
        <v>37</v>
      </c>
      <c r="C38" s="6"/>
      <c r="D38" s="48"/>
      <c r="E38" s="48"/>
      <c r="F38" s="15"/>
      <c r="G38" s="15"/>
    </row>
    <row r="39" spans="1:7" s="90" customFormat="1" ht="12.75" customHeight="1">
      <c r="A39" s="62" t="s">
        <v>44</v>
      </c>
      <c r="B39" s="4" t="s">
        <v>128</v>
      </c>
      <c r="C39" s="4"/>
      <c r="D39" s="66"/>
      <c r="E39" s="91"/>
      <c r="F39" s="67"/>
      <c r="G39" s="67"/>
    </row>
    <row r="40" spans="1:7" s="12" customFormat="1" ht="12.75" customHeight="1">
      <c r="A40" s="1" t="s">
        <v>45</v>
      </c>
      <c r="B40" s="13" t="s">
        <v>126</v>
      </c>
      <c r="C40" s="34"/>
      <c r="D40" s="14"/>
      <c r="E40" s="47"/>
      <c r="F40" s="15"/>
      <c r="G40" s="15"/>
    </row>
    <row r="41" spans="1:8" s="12" customFormat="1" ht="12.75" customHeight="1">
      <c r="A41" s="3" t="s">
        <v>46</v>
      </c>
      <c r="B41" s="74" t="s">
        <v>47</v>
      </c>
      <c r="C41" s="35"/>
      <c r="D41" s="75"/>
      <c r="E41" s="48"/>
      <c r="F41" s="15">
        <f>SUM(F42+F48+F49+F56+F57)</f>
        <v>34487.9</v>
      </c>
      <c r="G41" s="15">
        <f>SUM(G42+G48+G49+G56+G57)</f>
        <v>15123.439999999999</v>
      </c>
      <c r="H41" s="12">
        <v>35931</v>
      </c>
    </row>
    <row r="42" spans="1:7" s="12" customFormat="1" ht="12.75" customHeight="1">
      <c r="A42" s="62" t="s">
        <v>9</v>
      </c>
      <c r="B42" s="54" t="s">
        <v>48</v>
      </c>
      <c r="C42" s="56"/>
      <c r="D42" s="76"/>
      <c r="E42" s="48"/>
      <c r="F42" s="15">
        <f>SUM(F44)</f>
        <v>724.69</v>
      </c>
      <c r="G42" s="15">
        <f>SUM(G44)</f>
        <v>860.12</v>
      </c>
    </row>
    <row r="43" spans="1:7" s="12" customFormat="1" ht="12.75" customHeight="1">
      <c r="A43" s="19" t="s">
        <v>10</v>
      </c>
      <c r="B43" s="29"/>
      <c r="C43" s="49" t="s">
        <v>49</v>
      </c>
      <c r="D43" s="50"/>
      <c r="E43" s="47"/>
      <c r="F43" s="15"/>
      <c r="G43" s="15"/>
    </row>
    <row r="44" spans="1:7" s="12" customFormat="1" ht="12.75" customHeight="1">
      <c r="A44" s="19" t="s">
        <v>12</v>
      </c>
      <c r="B44" s="29"/>
      <c r="C44" s="49" t="s">
        <v>89</v>
      </c>
      <c r="D44" s="50"/>
      <c r="E44" s="47" t="s">
        <v>134</v>
      </c>
      <c r="F44" s="15">
        <v>724.69</v>
      </c>
      <c r="G44" s="15">
        <v>860.12</v>
      </c>
    </row>
    <row r="45" spans="1:7" s="12" customFormat="1" ht="12.75">
      <c r="A45" s="19" t="s">
        <v>13</v>
      </c>
      <c r="B45" s="29"/>
      <c r="C45" s="49" t="s">
        <v>115</v>
      </c>
      <c r="D45" s="50"/>
      <c r="E45" s="47"/>
      <c r="F45" s="15"/>
      <c r="G45" s="15"/>
    </row>
    <row r="46" spans="1:7" s="12" customFormat="1" ht="12.75">
      <c r="A46" s="19" t="s">
        <v>15</v>
      </c>
      <c r="B46" s="29"/>
      <c r="C46" s="49" t="s">
        <v>120</v>
      </c>
      <c r="D46" s="50"/>
      <c r="E46" s="47"/>
      <c r="F46" s="15"/>
      <c r="G46" s="15"/>
    </row>
    <row r="47" spans="1:7" s="12" customFormat="1" ht="12.75" customHeight="1">
      <c r="A47" s="19" t="s">
        <v>91</v>
      </c>
      <c r="B47" s="35"/>
      <c r="C47" s="124" t="s">
        <v>127</v>
      </c>
      <c r="D47" s="125"/>
      <c r="E47" s="47"/>
      <c r="F47" s="15"/>
      <c r="G47" s="15"/>
    </row>
    <row r="48" spans="1:7" s="12" customFormat="1" ht="12.75" customHeight="1">
      <c r="A48" s="62" t="s">
        <v>16</v>
      </c>
      <c r="B48" s="77" t="s">
        <v>107</v>
      </c>
      <c r="C48" s="59"/>
      <c r="D48" s="78"/>
      <c r="E48" s="47" t="s">
        <v>135</v>
      </c>
      <c r="F48" s="15"/>
      <c r="G48" s="15">
        <v>9.7</v>
      </c>
    </row>
    <row r="49" spans="1:7" s="12" customFormat="1" ht="12.75" customHeight="1">
      <c r="A49" s="62" t="s">
        <v>36</v>
      </c>
      <c r="B49" s="54" t="s">
        <v>96</v>
      </c>
      <c r="C49" s="56"/>
      <c r="D49" s="76"/>
      <c r="E49" s="48"/>
      <c r="F49" s="15">
        <f>SUM(F50:F55)</f>
        <v>32313.4</v>
      </c>
      <c r="G49" s="15">
        <f>SUM(G50:G55)</f>
        <v>12528.939999999999</v>
      </c>
    </row>
    <row r="50" spans="1:7" s="12" customFormat="1" ht="12.75" customHeight="1">
      <c r="A50" s="19" t="s">
        <v>38</v>
      </c>
      <c r="B50" s="56"/>
      <c r="C50" s="87" t="s">
        <v>81</v>
      </c>
      <c r="D50" s="58"/>
      <c r="E50" s="48"/>
      <c r="F50" s="15"/>
      <c r="G50" s="15"/>
    </row>
    <row r="51" spans="1:7" s="12" customFormat="1" ht="12.75" customHeight="1">
      <c r="A51" s="88" t="s">
        <v>39</v>
      </c>
      <c r="B51" s="29"/>
      <c r="C51" s="49" t="s">
        <v>50</v>
      </c>
      <c r="D51" s="30"/>
      <c r="E51" s="70"/>
      <c r="F51" s="71"/>
      <c r="G51" s="71"/>
    </row>
    <row r="52" spans="1:7" s="12" customFormat="1" ht="12.75" customHeight="1">
      <c r="A52" s="19" t="s">
        <v>40</v>
      </c>
      <c r="B52" s="29"/>
      <c r="C52" s="49" t="s">
        <v>51</v>
      </c>
      <c r="D52" s="50"/>
      <c r="E52" s="47"/>
      <c r="F52" s="15">
        <v>1302.31</v>
      </c>
      <c r="G52" s="15"/>
    </row>
    <row r="53" spans="1:7" s="12" customFormat="1" ht="12.75" customHeight="1">
      <c r="A53" s="19" t="s">
        <v>41</v>
      </c>
      <c r="B53" s="29"/>
      <c r="C53" s="124" t="s">
        <v>88</v>
      </c>
      <c r="D53" s="125"/>
      <c r="E53" s="47"/>
      <c r="F53" s="15">
        <v>4103.01</v>
      </c>
      <c r="G53" s="15">
        <v>3318.32</v>
      </c>
    </row>
    <row r="54" spans="1:7" s="12" customFormat="1" ht="12.75" customHeight="1">
      <c r="A54" s="19" t="s">
        <v>42</v>
      </c>
      <c r="B54" s="29"/>
      <c r="C54" s="49" t="s">
        <v>82</v>
      </c>
      <c r="D54" s="50"/>
      <c r="E54" s="47" t="s">
        <v>136</v>
      </c>
      <c r="F54" s="15">
        <v>26908.08</v>
      </c>
      <c r="G54" s="15">
        <v>8997.66</v>
      </c>
    </row>
    <row r="55" spans="1:7" s="12" customFormat="1" ht="12.75" customHeight="1">
      <c r="A55" s="19" t="s">
        <v>43</v>
      </c>
      <c r="B55" s="29"/>
      <c r="C55" s="49" t="s">
        <v>52</v>
      </c>
      <c r="D55" s="50"/>
      <c r="E55" s="47"/>
      <c r="F55" s="97"/>
      <c r="G55" s="15">
        <v>212.96</v>
      </c>
    </row>
    <row r="56" spans="1:7" s="12" customFormat="1" ht="12.75" customHeight="1">
      <c r="A56" s="62" t="s">
        <v>44</v>
      </c>
      <c r="B56" s="4" t="s">
        <v>53</v>
      </c>
      <c r="C56" s="4"/>
      <c r="D56" s="66"/>
      <c r="E56" s="52"/>
      <c r="F56" s="15"/>
      <c r="G56" s="15"/>
    </row>
    <row r="57" spans="1:7" s="12" customFormat="1" ht="12.75" customHeight="1">
      <c r="A57" s="62" t="s">
        <v>54</v>
      </c>
      <c r="B57" s="4" t="s">
        <v>55</v>
      </c>
      <c r="C57" s="4"/>
      <c r="D57" s="66"/>
      <c r="E57" s="47" t="s">
        <v>137</v>
      </c>
      <c r="F57" s="15">
        <v>1449.81</v>
      </c>
      <c r="G57" s="15">
        <v>1724.68</v>
      </c>
    </row>
    <row r="58" spans="1:7" s="12" customFormat="1" ht="12.75" customHeight="1">
      <c r="A58" s="33"/>
      <c r="B58" s="21" t="s">
        <v>56</v>
      </c>
      <c r="C58" s="22"/>
      <c r="D58" s="23"/>
      <c r="E58" s="48"/>
      <c r="F58" s="15">
        <f>SUM(F41+F27)</f>
        <v>78648.45</v>
      </c>
      <c r="G58" s="15">
        <f>SUM(G41+G27)</f>
        <v>63772.31</v>
      </c>
    </row>
    <row r="59" spans="1:7" s="12" customFormat="1" ht="12.75" customHeight="1">
      <c r="A59" s="1" t="s">
        <v>57</v>
      </c>
      <c r="B59" s="13" t="s">
        <v>58</v>
      </c>
      <c r="C59" s="13"/>
      <c r="D59" s="80"/>
      <c r="E59" s="48"/>
      <c r="F59" s="15">
        <f>SUM(F60:F63)</f>
        <v>44053.98</v>
      </c>
      <c r="G59" s="15">
        <f>SUM(G60:G63)</f>
        <v>51050.240000000005</v>
      </c>
    </row>
    <row r="60" spans="1:7" s="12" customFormat="1" ht="12.75" customHeight="1">
      <c r="A60" s="33" t="s">
        <v>9</v>
      </c>
      <c r="B60" s="6" t="s">
        <v>59</v>
      </c>
      <c r="C60" s="6"/>
      <c r="D60" s="48"/>
      <c r="E60" s="47" t="s">
        <v>138</v>
      </c>
      <c r="F60" s="24">
        <v>745.81</v>
      </c>
      <c r="G60" s="15">
        <v>2726.12</v>
      </c>
    </row>
    <row r="61" spans="1:7" s="12" customFormat="1" ht="12.75" customHeight="1">
      <c r="A61" s="20" t="s">
        <v>16</v>
      </c>
      <c r="B61" s="21" t="s">
        <v>60</v>
      </c>
      <c r="C61" s="22"/>
      <c r="D61" s="23"/>
      <c r="E61" s="47" t="s">
        <v>139</v>
      </c>
      <c r="F61" s="24">
        <v>41695.66</v>
      </c>
      <c r="G61" s="24">
        <v>46535.3</v>
      </c>
    </row>
    <row r="62" spans="1:7" s="12" customFormat="1" ht="12.75" customHeight="1">
      <c r="A62" s="33" t="s">
        <v>36</v>
      </c>
      <c r="B62" s="126" t="s">
        <v>102</v>
      </c>
      <c r="C62" s="127"/>
      <c r="D62" s="128"/>
      <c r="E62" s="47" t="s">
        <v>145</v>
      </c>
      <c r="F62" s="15"/>
      <c r="G62" s="15"/>
    </row>
    <row r="63" spans="1:7" s="12" customFormat="1" ht="12.75" customHeight="1">
      <c r="A63" s="33" t="s">
        <v>94</v>
      </c>
      <c r="B63" s="6" t="s">
        <v>61</v>
      </c>
      <c r="C63" s="7"/>
      <c r="D63" s="5"/>
      <c r="E63" s="47" t="s">
        <v>146</v>
      </c>
      <c r="F63" s="15">
        <v>1612.51</v>
      </c>
      <c r="G63" s="15">
        <v>1788.82</v>
      </c>
    </row>
    <row r="64" spans="1:7" s="12" customFormat="1" ht="12.75" customHeight="1">
      <c r="A64" s="1" t="s">
        <v>62</v>
      </c>
      <c r="B64" s="13" t="s">
        <v>63</v>
      </c>
      <c r="C64" s="34"/>
      <c r="D64" s="14"/>
      <c r="E64" s="48"/>
      <c r="F64" s="15">
        <f>SUM(F69)</f>
        <v>30159.54</v>
      </c>
      <c r="G64" s="15">
        <f>SUM(G69)</f>
        <v>8997.66</v>
      </c>
    </row>
    <row r="65" spans="1:7" s="12" customFormat="1" ht="12.75" customHeight="1">
      <c r="A65" s="33" t="s">
        <v>9</v>
      </c>
      <c r="B65" s="37" t="s">
        <v>64</v>
      </c>
      <c r="C65" s="38"/>
      <c r="D65" s="18"/>
      <c r="E65" s="48"/>
      <c r="F65" s="15"/>
      <c r="G65" s="15"/>
    </row>
    <row r="66" spans="1:7" s="12" customFormat="1" ht="12.75">
      <c r="A66" s="25" t="s">
        <v>10</v>
      </c>
      <c r="B66" s="42"/>
      <c r="C66" s="46" t="s">
        <v>97</v>
      </c>
      <c r="D66" s="55"/>
      <c r="E66" s="52"/>
      <c r="F66" s="15"/>
      <c r="G66" s="15"/>
    </row>
    <row r="67" spans="1:7" s="12" customFormat="1" ht="12.75" customHeight="1">
      <c r="A67" s="25" t="s">
        <v>12</v>
      </c>
      <c r="B67" s="7"/>
      <c r="C67" s="46" t="s">
        <v>65</v>
      </c>
      <c r="D67" s="32"/>
      <c r="E67" s="48"/>
      <c r="F67" s="15"/>
      <c r="G67" s="15"/>
    </row>
    <row r="68" spans="1:7" s="12" customFormat="1" ht="12.75" customHeight="1">
      <c r="A68" s="25" t="s">
        <v>101</v>
      </c>
      <c r="B68" s="7"/>
      <c r="C68" s="46" t="s">
        <v>66</v>
      </c>
      <c r="D68" s="32"/>
      <c r="E68" s="53"/>
      <c r="F68" s="15"/>
      <c r="G68" s="15"/>
    </row>
    <row r="69" spans="1:7" s="68" customFormat="1" ht="12.75" customHeight="1">
      <c r="A69" s="62" t="s">
        <v>16</v>
      </c>
      <c r="B69" s="63" t="s">
        <v>67</v>
      </c>
      <c r="C69" s="64"/>
      <c r="D69" s="65"/>
      <c r="E69" s="66"/>
      <c r="F69" s="67">
        <f>SUM(F82+F75+F80+F81+F83)</f>
        <v>30159.54</v>
      </c>
      <c r="G69" s="67">
        <f>SUM(G82+G75)+G80</f>
        <v>8997.66</v>
      </c>
    </row>
    <row r="70" spans="1:7" s="12" customFormat="1" ht="12.75" customHeight="1">
      <c r="A70" s="25" t="s">
        <v>18</v>
      </c>
      <c r="B70" s="7"/>
      <c r="C70" s="46" t="s">
        <v>100</v>
      </c>
      <c r="D70" s="27"/>
      <c r="E70" s="48"/>
      <c r="F70" s="15"/>
      <c r="G70" s="15"/>
    </row>
    <row r="71" spans="1:7" s="12" customFormat="1" ht="12.75" customHeight="1">
      <c r="A71" s="25" t="s">
        <v>20</v>
      </c>
      <c r="B71" s="42"/>
      <c r="C71" s="46" t="s">
        <v>105</v>
      </c>
      <c r="D71" s="55"/>
      <c r="E71" s="52"/>
      <c r="F71" s="15"/>
      <c r="G71" s="15"/>
    </row>
    <row r="72" spans="1:7" s="12" customFormat="1" ht="12.75">
      <c r="A72" s="25" t="s">
        <v>22</v>
      </c>
      <c r="B72" s="42"/>
      <c r="C72" s="46" t="s">
        <v>98</v>
      </c>
      <c r="D72" s="55"/>
      <c r="E72" s="52"/>
      <c r="F72" s="15"/>
      <c r="G72" s="15"/>
    </row>
    <row r="73" spans="1:7" s="12" customFormat="1" ht="12.75">
      <c r="A73" s="85" t="s">
        <v>24</v>
      </c>
      <c r="B73" s="56"/>
      <c r="C73" s="57" t="s">
        <v>83</v>
      </c>
      <c r="D73" s="58"/>
      <c r="E73" s="52"/>
      <c r="F73" s="15"/>
      <c r="G73" s="15"/>
    </row>
    <row r="74" spans="1:7" s="12" customFormat="1" ht="12.75">
      <c r="A74" s="33" t="s">
        <v>26</v>
      </c>
      <c r="B74" s="26"/>
      <c r="C74" s="26" t="s">
        <v>84</v>
      </c>
      <c r="D74" s="27"/>
      <c r="E74" s="83"/>
      <c r="F74" s="15"/>
      <c r="G74" s="15"/>
    </row>
    <row r="75" spans="1:7" s="12" customFormat="1" ht="12.75" customHeight="1">
      <c r="A75" s="89" t="s">
        <v>28</v>
      </c>
      <c r="B75" s="64"/>
      <c r="C75" s="84" t="s">
        <v>99</v>
      </c>
      <c r="D75" s="69"/>
      <c r="E75" s="48"/>
      <c r="F75" s="15">
        <f>SUM(F77)</f>
        <v>0</v>
      </c>
      <c r="G75" s="15">
        <f>SUM(G77)</f>
        <v>0</v>
      </c>
    </row>
    <row r="76" spans="1:7" s="12" customFormat="1" ht="12.75" customHeight="1">
      <c r="A76" s="19" t="s">
        <v>123</v>
      </c>
      <c r="B76" s="29"/>
      <c r="C76" s="30"/>
      <c r="D76" s="50" t="s">
        <v>68</v>
      </c>
      <c r="E76" s="52"/>
      <c r="F76" s="15"/>
      <c r="G76" s="15"/>
    </row>
    <row r="77" spans="1:7" s="12" customFormat="1" ht="12.75" customHeight="1">
      <c r="A77" s="19" t="s">
        <v>124</v>
      </c>
      <c r="B77" s="29"/>
      <c r="C77" s="30"/>
      <c r="D77" s="50" t="s">
        <v>69</v>
      </c>
      <c r="E77" s="47"/>
      <c r="F77" s="15"/>
      <c r="G77" s="15"/>
    </row>
    <row r="78" spans="1:7" s="12" customFormat="1" ht="12.75" customHeight="1">
      <c r="A78" s="19" t="s">
        <v>30</v>
      </c>
      <c r="B78" s="59"/>
      <c r="C78" s="60" t="s">
        <v>70</v>
      </c>
      <c r="D78" s="61"/>
      <c r="E78" s="47"/>
      <c r="F78" s="15"/>
      <c r="G78" s="15"/>
    </row>
    <row r="79" spans="1:7" s="12" customFormat="1" ht="12.75" customHeight="1">
      <c r="A79" s="19" t="s">
        <v>32</v>
      </c>
      <c r="B79" s="36"/>
      <c r="C79" s="49" t="s">
        <v>108</v>
      </c>
      <c r="D79" s="51"/>
      <c r="E79" s="52"/>
      <c r="F79" s="15"/>
      <c r="G79" s="15"/>
    </row>
    <row r="80" spans="1:7" s="12" customFormat="1" ht="12.75" customHeight="1">
      <c r="A80" s="19" t="s">
        <v>34</v>
      </c>
      <c r="B80" s="7"/>
      <c r="C80" s="46" t="s">
        <v>71</v>
      </c>
      <c r="D80" s="32"/>
      <c r="E80" s="47" t="s">
        <v>140</v>
      </c>
      <c r="F80" s="15">
        <v>4103.02</v>
      </c>
      <c r="G80" s="15"/>
    </row>
    <row r="81" spans="1:7" s="12" customFormat="1" ht="12.75" customHeight="1">
      <c r="A81" s="19" t="s">
        <v>35</v>
      </c>
      <c r="B81" s="7"/>
      <c r="C81" s="46" t="s">
        <v>72</v>
      </c>
      <c r="D81" s="32"/>
      <c r="E81" s="47" t="s">
        <v>140</v>
      </c>
      <c r="F81" s="15">
        <v>17464.94</v>
      </c>
      <c r="G81" s="15"/>
    </row>
    <row r="82" spans="1:7" s="12" customFormat="1" ht="12.75" customHeight="1">
      <c r="A82" s="25" t="s">
        <v>122</v>
      </c>
      <c r="B82" s="29"/>
      <c r="C82" s="49" t="s">
        <v>90</v>
      </c>
      <c r="D82" s="50"/>
      <c r="E82" s="47" t="s">
        <v>140</v>
      </c>
      <c r="F82" s="15">
        <v>8591.58</v>
      </c>
      <c r="G82" s="15">
        <v>8997.66</v>
      </c>
    </row>
    <row r="83" spans="1:7" s="12" customFormat="1" ht="12.75" customHeight="1">
      <c r="A83" s="25" t="s">
        <v>125</v>
      </c>
      <c r="B83" s="7"/>
      <c r="C83" s="46" t="s">
        <v>73</v>
      </c>
      <c r="D83" s="32"/>
      <c r="E83" s="53"/>
      <c r="F83" s="15"/>
      <c r="G83" s="15"/>
    </row>
    <row r="84" spans="1:7" s="12" customFormat="1" ht="12.75" customHeight="1">
      <c r="A84" s="1" t="s">
        <v>74</v>
      </c>
      <c r="B84" s="39" t="s">
        <v>75</v>
      </c>
      <c r="C84" s="40"/>
      <c r="D84" s="41"/>
      <c r="E84" s="47" t="s">
        <v>141</v>
      </c>
      <c r="F84" s="15">
        <f>SUM(F90)</f>
        <v>4434.93</v>
      </c>
      <c r="G84" s="15">
        <f>SUM(G90)</f>
        <v>3724.41</v>
      </c>
    </row>
    <row r="85" spans="1:7" s="12" customFormat="1" ht="12.75" customHeight="1">
      <c r="A85" s="33" t="s">
        <v>9</v>
      </c>
      <c r="B85" s="6" t="s">
        <v>85</v>
      </c>
      <c r="C85" s="7"/>
      <c r="D85" s="5"/>
      <c r="E85" s="53"/>
      <c r="F85" s="15"/>
      <c r="G85" s="15"/>
    </row>
    <row r="86" spans="1:7" s="12" customFormat="1" ht="12.75" customHeight="1">
      <c r="A86" s="33" t="s">
        <v>16</v>
      </c>
      <c r="B86" s="37" t="s">
        <v>76</v>
      </c>
      <c r="C86" s="38"/>
      <c r="D86" s="18"/>
      <c r="E86" s="48"/>
      <c r="F86" s="15"/>
      <c r="G86" s="15"/>
    </row>
    <row r="87" spans="1:7" s="12" customFormat="1" ht="12.75" customHeight="1">
      <c r="A87" s="25" t="s">
        <v>18</v>
      </c>
      <c r="B87" s="7"/>
      <c r="C87" s="46" t="s">
        <v>77</v>
      </c>
      <c r="D87" s="32"/>
      <c r="E87" s="48"/>
      <c r="F87" s="15"/>
      <c r="G87" s="15"/>
    </row>
    <row r="88" spans="1:7" s="12" customFormat="1" ht="12.75" customHeight="1">
      <c r="A88" s="25" t="s">
        <v>20</v>
      </c>
      <c r="B88" s="7"/>
      <c r="C88" s="46" t="s">
        <v>78</v>
      </c>
      <c r="D88" s="32"/>
      <c r="E88" s="48"/>
      <c r="F88" s="15"/>
      <c r="G88" s="15"/>
    </row>
    <row r="89" spans="1:7" s="12" customFormat="1" ht="12.75" customHeight="1">
      <c r="A89" s="62" t="s">
        <v>36</v>
      </c>
      <c r="B89" s="30" t="s">
        <v>106</v>
      </c>
      <c r="C89" s="30"/>
      <c r="D89" s="31"/>
      <c r="E89" s="48"/>
      <c r="F89" s="15"/>
      <c r="G89" s="15"/>
    </row>
    <row r="90" spans="1:7" s="12" customFormat="1" ht="12.75" customHeight="1">
      <c r="A90" s="20" t="s">
        <v>44</v>
      </c>
      <c r="B90" s="21" t="s">
        <v>79</v>
      </c>
      <c r="C90" s="22"/>
      <c r="D90" s="23"/>
      <c r="E90" s="48"/>
      <c r="F90" s="15">
        <f>SUM(F92+F91)</f>
        <v>4434.93</v>
      </c>
      <c r="G90" s="15">
        <f>SUM(G92+G91)</f>
        <v>3724.41</v>
      </c>
    </row>
    <row r="91" spans="1:9" s="12" customFormat="1" ht="12.75" customHeight="1">
      <c r="A91" s="25" t="s">
        <v>116</v>
      </c>
      <c r="B91" s="34"/>
      <c r="C91" s="46" t="s">
        <v>103</v>
      </c>
      <c r="D91" s="10"/>
      <c r="E91" s="47" t="s">
        <v>141</v>
      </c>
      <c r="F91" s="15">
        <v>710.52</v>
      </c>
      <c r="G91" s="15">
        <v>-577.75</v>
      </c>
      <c r="I91" s="45"/>
    </row>
    <row r="92" spans="1:7" s="12" customFormat="1" ht="12.75" customHeight="1">
      <c r="A92" s="25" t="s">
        <v>117</v>
      </c>
      <c r="B92" s="34"/>
      <c r="C92" s="46" t="s">
        <v>104</v>
      </c>
      <c r="D92" s="10"/>
      <c r="E92" s="47" t="s">
        <v>141</v>
      </c>
      <c r="F92" s="15">
        <v>3724.41</v>
      </c>
      <c r="G92" s="15">
        <v>4302.16</v>
      </c>
    </row>
    <row r="93" spans="1:7" s="12" customFormat="1" ht="12.75" customHeight="1">
      <c r="A93" s="1" t="s">
        <v>86</v>
      </c>
      <c r="B93" s="39" t="s">
        <v>87</v>
      </c>
      <c r="C93" s="41"/>
      <c r="D93" s="41"/>
      <c r="E93" s="47"/>
      <c r="F93" s="15"/>
      <c r="G93" s="15"/>
    </row>
    <row r="94" spans="1:7" s="12" customFormat="1" ht="25.5" customHeight="1">
      <c r="A94" s="1"/>
      <c r="B94" s="129" t="s">
        <v>118</v>
      </c>
      <c r="C94" s="130"/>
      <c r="D94" s="125"/>
      <c r="E94" s="48"/>
      <c r="F94" s="15">
        <f>SUM(F59+F64+F84)</f>
        <v>78648.45000000001</v>
      </c>
      <c r="G94" s="15">
        <f>SUM(G59+G64+G84)</f>
        <v>63772.31000000001</v>
      </c>
    </row>
    <row r="95" spans="1:7" s="12" customFormat="1" ht="12.75">
      <c r="A95" s="44"/>
      <c r="B95" s="43"/>
      <c r="C95" s="43"/>
      <c r="D95" s="43"/>
      <c r="E95" s="43"/>
      <c r="F95" s="45"/>
      <c r="G95" s="45"/>
    </row>
    <row r="96" spans="1:7" s="12" customFormat="1" ht="12.75" customHeight="1">
      <c r="A96" s="102" t="s">
        <v>161</v>
      </c>
      <c r="B96" s="110"/>
      <c r="C96" s="110"/>
      <c r="D96" s="110"/>
      <c r="E96" s="110"/>
      <c r="F96" s="110"/>
      <c r="G96" s="110"/>
    </row>
    <row r="97" spans="1:7" s="12" customFormat="1" ht="12.75">
      <c r="A97" s="131" t="s">
        <v>131</v>
      </c>
      <c r="B97" s="131"/>
      <c r="C97" s="131"/>
      <c r="D97" s="131"/>
      <c r="E97" s="131"/>
      <c r="F97" s="111" t="s">
        <v>109</v>
      </c>
      <c r="G97" s="111"/>
    </row>
    <row r="98" spans="1:7" s="12" customFormat="1" ht="12.75">
      <c r="A98" s="132" t="s">
        <v>129</v>
      </c>
      <c r="B98" s="133"/>
      <c r="C98" s="133"/>
      <c r="D98" s="133"/>
      <c r="E98" s="79"/>
      <c r="F98" s="9"/>
      <c r="G98" s="9"/>
    </row>
    <row r="99" spans="1:7" s="12" customFormat="1" ht="12.75">
      <c r="A99" s="92"/>
      <c r="B99" s="93"/>
      <c r="C99" s="93"/>
      <c r="D99" s="93"/>
      <c r="E99" s="79"/>
      <c r="F99" s="9"/>
      <c r="G99" s="9"/>
    </row>
    <row r="100" spans="1:7" s="12" customFormat="1" ht="12.75">
      <c r="A100" s="100" t="s">
        <v>142</v>
      </c>
      <c r="B100" s="100"/>
      <c r="C100" s="100"/>
      <c r="D100" s="100"/>
      <c r="E100" s="100"/>
      <c r="F100" s="114" t="s">
        <v>143</v>
      </c>
      <c r="G100" s="114"/>
    </row>
    <row r="101" spans="1:7" s="12" customFormat="1" ht="12.75" customHeight="1">
      <c r="A101" s="101" t="s">
        <v>130</v>
      </c>
      <c r="B101" s="101"/>
      <c r="C101" s="101"/>
      <c r="D101" s="101"/>
      <c r="E101" s="101"/>
      <c r="F101" s="113" t="s">
        <v>109</v>
      </c>
      <c r="G101" s="113"/>
    </row>
    <row r="102" s="12" customFormat="1" ht="12.75">
      <c r="E102" s="45"/>
    </row>
    <row r="103" s="12" customFormat="1" ht="12.75">
      <c r="E103" s="45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  <row r="122" s="12" customFormat="1" ht="12.75">
      <c r="E122" s="45"/>
    </row>
  </sheetData>
  <sheetProtection/>
  <mergeCells count="25">
    <mergeCell ref="A98:D98"/>
    <mergeCell ref="A100:E100"/>
    <mergeCell ref="F100:G100"/>
    <mergeCell ref="A101:E101"/>
    <mergeCell ref="F101:G101"/>
    <mergeCell ref="B94:D94"/>
    <mergeCell ref="A96:G96"/>
    <mergeCell ref="A97:E97"/>
    <mergeCell ref="F97:G97"/>
    <mergeCell ref="B19:D19"/>
    <mergeCell ref="C47:D47"/>
    <mergeCell ref="C53:D53"/>
    <mergeCell ref="B62:D62"/>
    <mergeCell ref="A14:G14"/>
    <mergeCell ref="A16:G16"/>
    <mergeCell ref="A17:G17"/>
    <mergeCell ref="D18:G18"/>
    <mergeCell ref="A8:G8"/>
    <mergeCell ref="A10:G11"/>
    <mergeCell ref="A12:E12"/>
    <mergeCell ref="A13:G13"/>
    <mergeCell ref="E2:G2"/>
    <mergeCell ref="E3:G3"/>
    <mergeCell ref="A5:G6"/>
    <mergeCell ref="A7:G7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  <rowBreaks count="1" manualBreakCount="1">
    <brk id="69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22"/>
  <sheetViews>
    <sheetView showGridLines="0" view="pageBreakPreview" zoomScaleSheetLayoutView="100" zoomScalePageLayoutView="0" workbookViewId="0" topLeftCell="A70">
      <selection activeCell="A96" sqref="A96:G96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5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1"/>
      <c r="B1" s="45"/>
      <c r="C1" s="45"/>
      <c r="D1" s="45"/>
      <c r="E1" s="82"/>
      <c r="F1" s="81"/>
      <c r="G1" s="81"/>
    </row>
    <row r="2" spans="5:7" ht="12.75">
      <c r="E2" s="103" t="s">
        <v>93</v>
      </c>
      <c r="F2" s="104"/>
      <c r="G2" s="104"/>
    </row>
    <row r="3" spans="5:7" ht="12.75">
      <c r="E3" s="105" t="s">
        <v>110</v>
      </c>
      <c r="F3" s="106"/>
      <c r="G3" s="106"/>
    </row>
    <row r="5" spans="1:7" ht="12.75">
      <c r="A5" s="107" t="s">
        <v>92</v>
      </c>
      <c r="B5" s="108"/>
      <c r="C5" s="108"/>
      <c r="D5" s="108"/>
      <c r="E5" s="108"/>
      <c r="F5" s="109"/>
      <c r="G5" s="109"/>
    </row>
    <row r="6" spans="1:7" ht="12.75">
      <c r="A6" s="110"/>
      <c r="B6" s="110"/>
      <c r="C6" s="110"/>
      <c r="D6" s="110"/>
      <c r="E6" s="110"/>
      <c r="F6" s="110"/>
      <c r="G6" s="110"/>
    </row>
    <row r="7" spans="1:7" ht="12.75">
      <c r="A7" s="111" t="s">
        <v>132</v>
      </c>
      <c r="B7" s="112"/>
      <c r="C7" s="112"/>
      <c r="D7" s="112"/>
      <c r="E7" s="112"/>
      <c r="F7" s="109"/>
      <c r="G7" s="109"/>
    </row>
    <row r="8" spans="1:7" ht="12.75">
      <c r="A8" s="111" t="s">
        <v>111</v>
      </c>
      <c r="B8" s="112"/>
      <c r="C8" s="112"/>
      <c r="D8" s="112"/>
      <c r="E8" s="112"/>
      <c r="F8" s="109"/>
      <c r="G8" s="109"/>
    </row>
    <row r="9" spans="1:7" ht="12.75" customHeight="1">
      <c r="A9" s="95"/>
      <c r="B9" s="94"/>
      <c r="C9" s="94"/>
      <c r="D9" s="9" t="s">
        <v>144</v>
      </c>
      <c r="E9" s="94"/>
      <c r="F9" s="96"/>
      <c r="G9" s="96"/>
    </row>
    <row r="10" spans="1:7" ht="12.75">
      <c r="A10" s="113" t="s">
        <v>112</v>
      </c>
      <c r="B10" s="114"/>
      <c r="C10" s="114"/>
      <c r="D10" s="114"/>
      <c r="E10" s="114"/>
      <c r="F10" s="115"/>
      <c r="G10" s="115"/>
    </row>
    <row r="11" spans="1:7" ht="12.75">
      <c r="A11" s="115"/>
      <c r="B11" s="115"/>
      <c r="C11" s="115"/>
      <c r="D11" s="115"/>
      <c r="E11" s="115"/>
      <c r="F11" s="115"/>
      <c r="G11" s="115"/>
    </row>
    <row r="12" spans="1:5" ht="12.75">
      <c r="A12" s="116"/>
      <c r="B12" s="109"/>
      <c r="C12" s="109"/>
      <c r="D12" s="109"/>
      <c r="E12" s="109"/>
    </row>
    <row r="13" spans="1:7" ht="12.75">
      <c r="A13" s="107" t="s">
        <v>0</v>
      </c>
      <c r="B13" s="108"/>
      <c r="C13" s="108"/>
      <c r="D13" s="108"/>
      <c r="E13" s="108"/>
      <c r="F13" s="117"/>
      <c r="G13" s="117"/>
    </row>
    <row r="14" spans="1:7" ht="12.75">
      <c r="A14" s="107" t="s">
        <v>156</v>
      </c>
      <c r="B14" s="108"/>
      <c r="C14" s="108"/>
      <c r="D14" s="108"/>
      <c r="E14" s="108"/>
      <c r="F14" s="117"/>
      <c r="G14" s="117"/>
    </row>
    <row r="15" spans="1:7" ht="12.75">
      <c r="A15" s="8"/>
      <c r="B15" s="72"/>
      <c r="C15" s="72"/>
      <c r="D15" s="72"/>
      <c r="E15" s="72"/>
      <c r="F15" s="73"/>
      <c r="G15" s="73"/>
    </row>
    <row r="16" spans="1:7" ht="12.75">
      <c r="A16" s="111" t="s">
        <v>157</v>
      </c>
      <c r="B16" s="118"/>
      <c r="C16" s="118"/>
      <c r="D16" s="118"/>
      <c r="E16" s="118"/>
      <c r="F16" s="119"/>
      <c r="G16" s="119"/>
    </row>
    <row r="17" spans="1:7" ht="12.75">
      <c r="A17" s="111" t="s">
        <v>1</v>
      </c>
      <c r="B17" s="111"/>
      <c r="C17" s="111"/>
      <c r="D17" s="111"/>
      <c r="E17" s="111"/>
      <c r="F17" s="119"/>
      <c r="G17" s="119"/>
    </row>
    <row r="18" spans="1:7" ht="12.75" customHeight="1">
      <c r="A18" s="8"/>
      <c r="B18" s="9"/>
      <c r="C18" s="9"/>
      <c r="D18" s="120" t="s">
        <v>150</v>
      </c>
      <c r="E18" s="120"/>
      <c r="F18" s="120"/>
      <c r="G18" s="120"/>
    </row>
    <row r="19" spans="1:7" ht="67.5" customHeight="1">
      <c r="A19" s="3" t="s">
        <v>2</v>
      </c>
      <c r="B19" s="121" t="s">
        <v>3</v>
      </c>
      <c r="C19" s="122"/>
      <c r="D19" s="123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4"/>
      <c r="D20" s="14"/>
      <c r="E20" s="5"/>
      <c r="F20" s="15">
        <f>SUM(F27+F21)</f>
        <v>45647.740000000005</v>
      </c>
      <c r="G20" s="15">
        <f>SUM(G27+G21)</f>
        <v>48648.87</v>
      </c>
    </row>
    <row r="21" spans="1:7" s="12" customFormat="1" ht="12.75" customHeight="1">
      <c r="A21" s="33" t="s">
        <v>9</v>
      </c>
      <c r="B21" s="37" t="s">
        <v>95</v>
      </c>
      <c r="C21" s="16"/>
      <c r="D21" s="17"/>
      <c r="E21" s="5"/>
      <c r="F21" s="15">
        <f>SUM(F24)</f>
        <v>0</v>
      </c>
      <c r="G21" s="15">
        <f>SUM(G24)</f>
        <v>0</v>
      </c>
    </row>
    <row r="22" spans="1:7" s="12" customFormat="1" ht="12.75" customHeight="1">
      <c r="A22" s="25" t="s">
        <v>10</v>
      </c>
      <c r="B22" s="7"/>
      <c r="C22" s="46" t="s">
        <v>11</v>
      </c>
      <c r="D22" s="27"/>
      <c r="E22" s="28"/>
      <c r="F22" s="15"/>
      <c r="G22" s="15"/>
    </row>
    <row r="23" spans="1:7" s="12" customFormat="1" ht="12.75" customHeight="1">
      <c r="A23" s="25" t="s">
        <v>12</v>
      </c>
      <c r="B23" s="7"/>
      <c r="C23" s="46" t="s">
        <v>114</v>
      </c>
      <c r="D23" s="32"/>
      <c r="E23" s="47"/>
      <c r="F23" s="15"/>
      <c r="G23" s="15"/>
    </row>
    <row r="24" spans="1:7" s="12" customFormat="1" ht="12.75" customHeight="1">
      <c r="A24" s="25" t="s">
        <v>13</v>
      </c>
      <c r="B24" s="7"/>
      <c r="C24" s="46" t="s">
        <v>14</v>
      </c>
      <c r="D24" s="32"/>
      <c r="E24" s="47"/>
      <c r="F24" s="15"/>
      <c r="G24" s="15"/>
    </row>
    <row r="25" spans="1:7" s="12" customFormat="1" ht="12.75" customHeight="1">
      <c r="A25" s="25" t="s">
        <v>15</v>
      </c>
      <c r="B25" s="7"/>
      <c r="C25" s="46" t="s">
        <v>119</v>
      </c>
      <c r="D25" s="32"/>
      <c r="E25" s="48"/>
      <c r="F25" s="15"/>
      <c r="G25" s="15"/>
    </row>
    <row r="26" spans="1:7" s="12" customFormat="1" ht="12.75" customHeight="1">
      <c r="A26" s="86" t="s">
        <v>91</v>
      </c>
      <c r="B26" s="7"/>
      <c r="C26" s="26" t="s">
        <v>80</v>
      </c>
      <c r="D26" s="27"/>
      <c r="E26" s="48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8"/>
      <c r="F27" s="15">
        <f>SUM(F28:F37)</f>
        <v>45647.740000000005</v>
      </c>
      <c r="G27" s="15">
        <f>SUM(G28:G37)</f>
        <v>48648.87</v>
      </c>
    </row>
    <row r="28" spans="1:7" s="12" customFormat="1" ht="12.75" customHeight="1">
      <c r="A28" s="25" t="s">
        <v>18</v>
      </c>
      <c r="B28" s="7"/>
      <c r="C28" s="46" t="s">
        <v>19</v>
      </c>
      <c r="D28" s="32"/>
      <c r="E28" s="47"/>
      <c r="F28" s="15"/>
      <c r="G28" s="15"/>
    </row>
    <row r="29" spans="1:7" s="12" customFormat="1" ht="12.75" customHeight="1">
      <c r="A29" s="25" t="s">
        <v>20</v>
      </c>
      <c r="B29" s="7"/>
      <c r="C29" s="46" t="s">
        <v>21</v>
      </c>
      <c r="D29" s="32"/>
      <c r="E29" s="47" t="s">
        <v>133</v>
      </c>
      <c r="F29" s="15">
        <v>38531.48</v>
      </c>
      <c r="G29" s="15">
        <v>39133.76</v>
      </c>
    </row>
    <row r="30" spans="1:7" s="12" customFormat="1" ht="12.75" customHeight="1">
      <c r="A30" s="25" t="s">
        <v>22</v>
      </c>
      <c r="B30" s="7"/>
      <c r="C30" s="46" t="s">
        <v>23</v>
      </c>
      <c r="D30" s="32"/>
      <c r="E30" s="47"/>
      <c r="F30" s="15"/>
      <c r="G30" s="15"/>
    </row>
    <row r="31" spans="1:7" s="12" customFormat="1" ht="12.75" customHeight="1">
      <c r="A31" s="25" t="s">
        <v>24</v>
      </c>
      <c r="B31" s="7"/>
      <c r="C31" s="46" t="s">
        <v>25</v>
      </c>
      <c r="D31" s="32"/>
      <c r="E31" s="47"/>
      <c r="F31" s="15"/>
      <c r="G31" s="15"/>
    </row>
    <row r="32" spans="1:7" s="12" customFormat="1" ht="12.75" customHeight="1">
      <c r="A32" s="25" t="s">
        <v>26</v>
      </c>
      <c r="B32" s="7"/>
      <c r="C32" s="46" t="s">
        <v>27</v>
      </c>
      <c r="D32" s="32"/>
      <c r="E32" s="47" t="s">
        <v>133</v>
      </c>
      <c r="F32" s="15">
        <v>7116.26</v>
      </c>
      <c r="G32" s="15">
        <v>9515.11</v>
      </c>
    </row>
    <row r="33" spans="1:7" s="12" customFormat="1" ht="12.75" customHeight="1">
      <c r="A33" s="25" t="s">
        <v>28</v>
      </c>
      <c r="B33" s="7"/>
      <c r="C33" s="46" t="s">
        <v>29</v>
      </c>
      <c r="D33" s="32"/>
      <c r="E33" s="47"/>
      <c r="F33" s="15"/>
      <c r="G33" s="15"/>
    </row>
    <row r="34" spans="1:7" s="12" customFormat="1" ht="12.75" customHeight="1">
      <c r="A34" s="25" t="s">
        <v>30</v>
      </c>
      <c r="B34" s="7"/>
      <c r="C34" s="46" t="s">
        <v>31</v>
      </c>
      <c r="D34" s="32"/>
      <c r="E34" s="47"/>
      <c r="F34" s="15"/>
      <c r="G34" s="15"/>
    </row>
    <row r="35" spans="1:7" s="12" customFormat="1" ht="12.75" customHeight="1">
      <c r="A35" s="25" t="s">
        <v>32</v>
      </c>
      <c r="B35" s="7"/>
      <c r="C35" s="46" t="s">
        <v>33</v>
      </c>
      <c r="D35" s="32"/>
      <c r="E35" s="47" t="s">
        <v>133</v>
      </c>
      <c r="F35" s="15"/>
      <c r="G35" s="15"/>
    </row>
    <row r="36" spans="1:7" s="12" customFormat="1" ht="12.75" customHeight="1">
      <c r="A36" s="25" t="s">
        <v>34</v>
      </c>
      <c r="B36" s="29"/>
      <c r="C36" s="49" t="s">
        <v>113</v>
      </c>
      <c r="D36" s="50"/>
      <c r="E36" s="47"/>
      <c r="F36" s="15"/>
      <c r="G36" s="15"/>
    </row>
    <row r="37" spans="1:7" s="12" customFormat="1" ht="12.75" customHeight="1">
      <c r="A37" s="25" t="s">
        <v>35</v>
      </c>
      <c r="B37" s="7"/>
      <c r="C37" s="46" t="s">
        <v>121</v>
      </c>
      <c r="D37" s="32"/>
      <c r="E37" s="48"/>
      <c r="F37" s="15"/>
      <c r="G37" s="15"/>
    </row>
    <row r="38" spans="1:7" s="12" customFormat="1" ht="12.75" customHeight="1">
      <c r="A38" s="33" t="s">
        <v>36</v>
      </c>
      <c r="B38" s="6" t="s">
        <v>37</v>
      </c>
      <c r="C38" s="6"/>
      <c r="D38" s="48"/>
      <c r="E38" s="48"/>
      <c r="F38" s="15"/>
      <c r="G38" s="15"/>
    </row>
    <row r="39" spans="1:7" s="90" customFormat="1" ht="12.75" customHeight="1">
      <c r="A39" s="62" t="s">
        <v>44</v>
      </c>
      <c r="B39" s="4" t="s">
        <v>128</v>
      </c>
      <c r="C39" s="4"/>
      <c r="D39" s="66"/>
      <c r="E39" s="91"/>
      <c r="F39" s="67"/>
      <c r="G39" s="67"/>
    </row>
    <row r="40" spans="1:7" s="12" customFormat="1" ht="12.75" customHeight="1">
      <c r="A40" s="1" t="s">
        <v>45</v>
      </c>
      <c r="B40" s="13" t="s">
        <v>126</v>
      </c>
      <c r="C40" s="34"/>
      <c r="D40" s="14"/>
      <c r="E40" s="47"/>
      <c r="F40" s="15"/>
      <c r="G40" s="15"/>
    </row>
    <row r="41" spans="1:8" s="12" customFormat="1" ht="12.75" customHeight="1">
      <c r="A41" s="3" t="s">
        <v>46</v>
      </c>
      <c r="B41" s="74" t="s">
        <v>47</v>
      </c>
      <c r="C41" s="35"/>
      <c r="D41" s="75"/>
      <c r="E41" s="48"/>
      <c r="F41" s="15">
        <f>SUM(F42+F48+F49+F56+F57)</f>
        <v>22203.2</v>
      </c>
      <c r="G41" s="15">
        <f>SUM(G42+G48+G49+G56+G57)</f>
        <v>15123.439999999999</v>
      </c>
      <c r="H41" s="12">
        <v>35931</v>
      </c>
    </row>
    <row r="42" spans="1:7" s="12" customFormat="1" ht="12.75" customHeight="1">
      <c r="A42" s="62" t="s">
        <v>9</v>
      </c>
      <c r="B42" s="54" t="s">
        <v>48</v>
      </c>
      <c r="C42" s="56"/>
      <c r="D42" s="76"/>
      <c r="E42" s="48"/>
      <c r="F42" s="15">
        <f>SUM(F44)</f>
        <v>670.34</v>
      </c>
      <c r="G42" s="15">
        <f>SUM(G44)</f>
        <v>860.12</v>
      </c>
    </row>
    <row r="43" spans="1:7" s="12" customFormat="1" ht="12.75" customHeight="1">
      <c r="A43" s="19" t="s">
        <v>10</v>
      </c>
      <c r="B43" s="29"/>
      <c r="C43" s="49" t="s">
        <v>49</v>
      </c>
      <c r="D43" s="50"/>
      <c r="E43" s="47"/>
      <c r="F43" s="15"/>
      <c r="G43" s="15"/>
    </row>
    <row r="44" spans="1:7" s="12" customFormat="1" ht="12.75" customHeight="1">
      <c r="A44" s="19" t="s">
        <v>12</v>
      </c>
      <c r="B44" s="29"/>
      <c r="C44" s="49" t="s">
        <v>89</v>
      </c>
      <c r="D44" s="50"/>
      <c r="E44" s="47" t="s">
        <v>134</v>
      </c>
      <c r="F44" s="15">
        <v>670.34</v>
      </c>
      <c r="G44" s="15">
        <v>860.12</v>
      </c>
    </row>
    <row r="45" spans="1:7" s="12" customFormat="1" ht="12.75">
      <c r="A45" s="19" t="s">
        <v>13</v>
      </c>
      <c r="B45" s="29"/>
      <c r="C45" s="49" t="s">
        <v>115</v>
      </c>
      <c r="D45" s="50"/>
      <c r="E45" s="47"/>
      <c r="F45" s="15"/>
      <c r="G45" s="15"/>
    </row>
    <row r="46" spans="1:7" s="12" customFormat="1" ht="12.75">
      <c r="A46" s="19" t="s">
        <v>15</v>
      </c>
      <c r="B46" s="29"/>
      <c r="C46" s="49" t="s">
        <v>120</v>
      </c>
      <c r="D46" s="50"/>
      <c r="E46" s="47"/>
      <c r="F46" s="15"/>
      <c r="G46" s="15"/>
    </row>
    <row r="47" spans="1:7" s="12" customFormat="1" ht="12.75" customHeight="1">
      <c r="A47" s="19" t="s">
        <v>91</v>
      </c>
      <c r="B47" s="35"/>
      <c r="C47" s="124" t="s">
        <v>127</v>
      </c>
      <c r="D47" s="125"/>
      <c r="E47" s="47"/>
      <c r="F47" s="15"/>
      <c r="G47" s="15"/>
    </row>
    <row r="48" spans="1:7" s="12" customFormat="1" ht="12.75" customHeight="1">
      <c r="A48" s="62" t="s">
        <v>16</v>
      </c>
      <c r="B48" s="77" t="s">
        <v>107</v>
      </c>
      <c r="C48" s="59"/>
      <c r="D48" s="78"/>
      <c r="E48" s="47" t="s">
        <v>135</v>
      </c>
      <c r="F48" s="15"/>
      <c r="G48" s="15">
        <v>9.7</v>
      </c>
    </row>
    <row r="49" spans="1:7" s="12" customFormat="1" ht="12.75" customHeight="1">
      <c r="A49" s="62" t="s">
        <v>36</v>
      </c>
      <c r="B49" s="54" t="s">
        <v>96</v>
      </c>
      <c r="C49" s="56"/>
      <c r="D49" s="76"/>
      <c r="E49" s="48"/>
      <c r="F49" s="15">
        <f>SUM(F50:F55)</f>
        <v>19919.72</v>
      </c>
      <c r="G49" s="15">
        <f>SUM(G50:G55)</f>
        <v>12528.939999999999</v>
      </c>
    </row>
    <row r="50" spans="1:7" s="12" customFormat="1" ht="12.75" customHeight="1">
      <c r="A50" s="19" t="s">
        <v>38</v>
      </c>
      <c r="B50" s="56"/>
      <c r="C50" s="87" t="s">
        <v>81</v>
      </c>
      <c r="D50" s="58"/>
      <c r="E50" s="48"/>
      <c r="F50" s="15"/>
      <c r="G50" s="15"/>
    </row>
    <row r="51" spans="1:7" s="12" customFormat="1" ht="12.75" customHeight="1">
      <c r="A51" s="88" t="s">
        <v>39</v>
      </c>
      <c r="B51" s="29"/>
      <c r="C51" s="49" t="s">
        <v>50</v>
      </c>
      <c r="D51" s="30"/>
      <c r="E51" s="70"/>
      <c r="F51" s="71"/>
      <c r="G51" s="71"/>
    </row>
    <row r="52" spans="1:7" s="12" customFormat="1" ht="12.75" customHeight="1">
      <c r="A52" s="19" t="s">
        <v>40</v>
      </c>
      <c r="B52" s="29"/>
      <c r="C52" s="49" t="s">
        <v>51</v>
      </c>
      <c r="D52" s="50"/>
      <c r="E52" s="47"/>
      <c r="F52" s="15">
        <v>1002.37</v>
      </c>
      <c r="G52" s="15"/>
    </row>
    <row r="53" spans="1:7" s="12" customFormat="1" ht="12.75" customHeight="1">
      <c r="A53" s="19" t="s">
        <v>41</v>
      </c>
      <c r="B53" s="29"/>
      <c r="C53" s="124" t="s">
        <v>88</v>
      </c>
      <c r="D53" s="125"/>
      <c r="E53" s="47"/>
      <c r="F53" s="15">
        <v>3809.64</v>
      </c>
      <c r="G53" s="15">
        <v>3318.32</v>
      </c>
    </row>
    <row r="54" spans="1:7" s="12" customFormat="1" ht="12.75" customHeight="1">
      <c r="A54" s="19" t="s">
        <v>42</v>
      </c>
      <c r="B54" s="29"/>
      <c r="C54" s="49" t="s">
        <v>82</v>
      </c>
      <c r="D54" s="50"/>
      <c r="E54" s="47" t="s">
        <v>136</v>
      </c>
      <c r="F54" s="15">
        <v>15107.71</v>
      </c>
      <c r="G54" s="15">
        <v>8997.66</v>
      </c>
    </row>
    <row r="55" spans="1:7" s="12" customFormat="1" ht="12.75" customHeight="1">
      <c r="A55" s="19" t="s">
        <v>43</v>
      </c>
      <c r="B55" s="29"/>
      <c r="C55" s="49" t="s">
        <v>52</v>
      </c>
      <c r="D55" s="50"/>
      <c r="E55" s="47"/>
      <c r="F55" s="97"/>
      <c r="G55" s="15">
        <v>212.96</v>
      </c>
    </row>
    <row r="56" spans="1:7" s="12" customFormat="1" ht="12.75" customHeight="1">
      <c r="A56" s="62" t="s">
        <v>44</v>
      </c>
      <c r="B56" s="4" t="s">
        <v>53</v>
      </c>
      <c r="C56" s="4"/>
      <c r="D56" s="66"/>
      <c r="E56" s="52"/>
      <c r="F56" s="15"/>
      <c r="G56" s="15"/>
    </row>
    <row r="57" spans="1:7" s="12" customFormat="1" ht="12.75" customHeight="1">
      <c r="A57" s="62" t="s">
        <v>54</v>
      </c>
      <c r="B57" s="4" t="s">
        <v>55</v>
      </c>
      <c r="C57" s="4"/>
      <c r="D57" s="66"/>
      <c r="E57" s="47" t="s">
        <v>137</v>
      </c>
      <c r="F57" s="15">
        <v>1613.14</v>
      </c>
      <c r="G57" s="15">
        <v>1724.68</v>
      </c>
    </row>
    <row r="58" spans="1:7" s="12" customFormat="1" ht="12.75" customHeight="1">
      <c r="A58" s="33"/>
      <c r="B58" s="21" t="s">
        <v>56</v>
      </c>
      <c r="C58" s="22"/>
      <c r="D58" s="23"/>
      <c r="E58" s="48"/>
      <c r="F58" s="15">
        <f>SUM(F41+F27)</f>
        <v>67850.94</v>
      </c>
      <c r="G58" s="15">
        <f>SUM(G41+G27)</f>
        <v>63772.31</v>
      </c>
    </row>
    <row r="59" spans="1:7" s="12" customFormat="1" ht="12.75" customHeight="1">
      <c r="A59" s="1" t="s">
        <v>57</v>
      </c>
      <c r="B59" s="13" t="s">
        <v>58</v>
      </c>
      <c r="C59" s="13"/>
      <c r="D59" s="80"/>
      <c r="E59" s="48"/>
      <c r="F59" s="15">
        <f>SUM(F60:F63)</f>
        <v>48071.87</v>
      </c>
      <c r="G59" s="15">
        <f>SUM(G60:G63)</f>
        <v>51050.240000000005</v>
      </c>
    </row>
    <row r="60" spans="1:7" s="12" customFormat="1" ht="12.75" customHeight="1">
      <c r="A60" s="33" t="s">
        <v>9</v>
      </c>
      <c r="B60" s="6" t="s">
        <v>59</v>
      </c>
      <c r="C60" s="6"/>
      <c r="D60" s="48"/>
      <c r="E60" s="47" t="s">
        <v>138</v>
      </c>
      <c r="F60" s="24">
        <v>2044.58</v>
      </c>
      <c r="G60" s="15">
        <v>2726.12</v>
      </c>
    </row>
    <row r="61" spans="1:7" s="12" customFormat="1" ht="12.75" customHeight="1">
      <c r="A61" s="20" t="s">
        <v>16</v>
      </c>
      <c r="B61" s="21" t="s">
        <v>60</v>
      </c>
      <c r="C61" s="22"/>
      <c r="D61" s="23"/>
      <c r="E61" s="47" t="s">
        <v>139</v>
      </c>
      <c r="F61" s="24">
        <v>44356.01</v>
      </c>
      <c r="G61" s="24">
        <v>46535.3</v>
      </c>
    </row>
    <row r="62" spans="1:7" s="12" customFormat="1" ht="12.75" customHeight="1">
      <c r="A62" s="33" t="s">
        <v>36</v>
      </c>
      <c r="B62" s="126" t="s">
        <v>102</v>
      </c>
      <c r="C62" s="127"/>
      <c r="D62" s="128"/>
      <c r="E62" s="47" t="s">
        <v>145</v>
      </c>
      <c r="F62" s="15"/>
      <c r="G62" s="15"/>
    </row>
    <row r="63" spans="1:7" s="12" customFormat="1" ht="12.75" customHeight="1">
      <c r="A63" s="33" t="s">
        <v>94</v>
      </c>
      <c r="B63" s="6" t="s">
        <v>61</v>
      </c>
      <c r="C63" s="7"/>
      <c r="D63" s="5"/>
      <c r="E63" s="47" t="s">
        <v>146</v>
      </c>
      <c r="F63" s="15">
        <v>1671.28</v>
      </c>
      <c r="G63" s="15">
        <v>1788.82</v>
      </c>
    </row>
    <row r="64" spans="1:7" s="12" customFormat="1" ht="12.75" customHeight="1">
      <c r="A64" s="1" t="s">
        <v>62</v>
      </c>
      <c r="B64" s="13" t="s">
        <v>63</v>
      </c>
      <c r="C64" s="34"/>
      <c r="D64" s="14"/>
      <c r="E64" s="48"/>
      <c r="F64" s="15">
        <f>SUM(F69)</f>
        <v>15125.21</v>
      </c>
      <c r="G64" s="15">
        <f>SUM(G69)</f>
        <v>8997.66</v>
      </c>
    </row>
    <row r="65" spans="1:7" s="12" customFormat="1" ht="12.75" customHeight="1">
      <c r="A65" s="33" t="s">
        <v>9</v>
      </c>
      <c r="B65" s="37" t="s">
        <v>64</v>
      </c>
      <c r="C65" s="38"/>
      <c r="D65" s="18"/>
      <c r="E65" s="48"/>
      <c r="F65" s="15"/>
      <c r="G65" s="15"/>
    </row>
    <row r="66" spans="1:7" s="12" customFormat="1" ht="12.75">
      <c r="A66" s="25" t="s">
        <v>10</v>
      </c>
      <c r="B66" s="42"/>
      <c r="C66" s="46" t="s">
        <v>97</v>
      </c>
      <c r="D66" s="55"/>
      <c r="E66" s="52"/>
      <c r="F66" s="15"/>
      <c r="G66" s="15"/>
    </row>
    <row r="67" spans="1:7" s="12" customFormat="1" ht="12.75" customHeight="1">
      <c r="A67" s="25" t="s">
        <v>12</v>
      </c>
      <c r="B67" s="7"/>
      <c r="C67" s="46" t="s">
        <v>65</v>
      </c>
      <c r="D67" s="32"/>
      <c r="E67" s="48"/>
      <c r="F67" s="15"/>
      <c r="G67" s="15"/>
    </row>
    <row r="68" spans="1:7" s="12" customFormat="1" ht="12.75" customHeight="1">
      <c r="A68" s="25" t="s">
        <v>101</v>
      </c>
      <c r="B68" s="7"/>
      <c r="C68" s="46" t="s">
        <v>66</v>
      </c>
      <c r="D68" s="32"/>
      <c r="E68" s="53"/>
      <c r="F68" s="15"/>
      <c r="G68" s="15"/>
    </row>
    <row r="69" spans="1:7" s="68" customFormat="1" ht="12.75" customHeight="1">
      <c r="A69" s="62" t="s">
        <v>16</v>
      </c>
      <c r="B69" s="63" t="s">
        <v>67</v>
      </c>
      <c r="C69" s="64"/>
      <c r="D69" s="65"/>
      <c r="E69" s="66"/>
      <c r="F69" s="67">
        <f>SUM(F82+F75+F80+F81+F83)</f>
        <v>15125.21</v>
      </c>
      <c r="G69" s="67">
        <f>SUM(G82+G75)+G80</f>
        <v>8997.66</v>
      </c>
    </row>
    <row r="70" spans="1:7" s="12" customFormat="1" ht="12.75" customHeight="1">
      <c r="A70" s="25" t="s">
        <v>18</v>
      </c>
      <c r="B70" s="7"/>
      <c r="C70" s="46" t="s">
        <v>100</v>
      </c>
      <c r="D70" s="27"/>
      <c r="E70" s="48"/>
      <c r="F70" s="15"/>
      <c r="G70" s="15"/>
    </row>
    <row r="71" spans="1:7" s="12" customFormat="1" ht="12.75" customHeight="1">
      <c r="A71" s="25" t="s">
        <v>20</v>
      </c>
      <c r="B71" s="42"/>
      <c r="C71" s="46" t="s">
        <v>105</v>
      </c>
      <c r="D71" s="55"/>
      <c r="E71" s="52"/>
      <c r="F71" s="15"/>
      <c r="G71" s="15"/>
    </row>
    <row r="72" spans="1:7" s="12" customFormat="1" ht="12.75">
      <c r="A72" s="25" t="s">
        <v>22</v>
      </c>
      <c r="B72" s="42"/>
      <c r="C72" s="46" t="s">
        <v>98</v>
      </c>
      <c r="D72" s="55"/>
      <c r="E72" s="52"/>
      <c r="F72" s="15"/>
      <c r="G72" s="15"/>
    </row>
    <row r="73" spans="1:7" s="12" customFormat="1" ht="12.75">
      <c r="A73" s="85" t="s">
        <v>24</v>
      </c>
      <c r="B73" s="56"/>
      <c r="C73" s="57" t="s">
        <v>83</v>
      </c>
      <c r="D73" s="58"/>
      <c r="E73" s="52"/>
      <c r="F73" s="15"/>
      <c r="G73" s="15"/>
    </row>
    <row r="74" spans="1:7" s="12" customFormat="1" ht="12.75">
      <c r="A74" s="33" t="s">
        <v>26</v>
      </c>
      <c r="B74" s="26"/>
      <c r="C74" s="26" t="s">
        <v>84</v>
      </c>
      <c r="D74" s="27"/>
      <c r="E74" s="83"/>
      <c r="F74" s="15"/>
      <c r="G74" s="15"/>
    </row>
    <row r="75" spans="1:7" s="12" customFormat="1" ht="12.75" customHeight="1">
      <c r="A75" s="89" t="s">
        <v>28</v>
      </c>
      <c r="B75" s="64"/>
      <c r="C75" s="84" t="s">
        <v>99</v>
      </c>
      <c r="D75" s="69"/>
      <c r="E75" s="48"/>
      <c r="F75" s="15">
        <f>SUM(F77)</f>
        <v>0</v>
      </c>
      <c r="G75" s="15">
        <f>SUM(G77)</f>
        <v>0</v>
      </c>
    </row>
    <row r="76" spans="1:7" s="12" customFormat="1" ht="12.75" customHeight="1">
      <c r="A76" s="19" t="s">
        <v>123</v>
      </c>
      <c r="B76" s="29"/>
      <c r="C76" s="30"/>
      <c r="D76" s="50" t="s">
        <v>68</v>
      </c>
      <c r="E76" s="52"/>
      <c r="F76" s="15"/>
      <c r="G76" s="15"/>
    </row>
    <row r="77" spans="1:7" s="12" customFormat="1" ht="12.75" customHeight="1">
      <c r="A77" s="19" t="s">
        <v>124</v>
      </c>
      <c r="B77" s="29"/>
      <c r="C77" s="30"/>
      <c r="D77" s="50" t="s">
        <v>69</v>
      </c>
      <c r="E77" s="47"/>
      <c r="F77" s="15"/>
      <c r="G77" s="15"/>
    </row>
    <row r="78" spans="1:7" s="12" customFormat="1" ht="12.75" customHeight="1">
      <c r="A78" s="19" t="s">
        <v>30</v>
      </c>
      <c r="B78" s="59"/>
      <c r="C78" s="60" t="s">
        <v>70</v>
      </c>
      <c r="D78" s="61"/>
      <c r="E78" s="47"/>
      <c r="F78" s="15"/>
      <c r="G78" s="15"/>
    </row>
    <row r="79" spans="1:7" s="12" customFormat="1" ht="12.75" customHeight="1">
      <c r="A79" s="19" t="s">
        <v>32</v>
      </c>
      <c r="B79" s="36"/>
      <c r="C79" s="49" t="s">
        <v>108</v>
      </c>
      <c r="D79" s="51"/>
      <c r="E79" s="52"/>
      <c r="F79" s="15"/>
      <c r="G79" s="15"/>
    </row>
    <row r="80" spans="1:7" s="12" customFormat="1" ht="12.75" customHeight="1">
      <c r="A80" s="19" t="s">
        <v>34</v>
      </c>
      <c r="B80" s="7"/>
      <c r="C80" s="46" t="s">
        <v>71</v>
      </c>
      <c r="D80" s="32"/>
      <c r="E80" s="47" t="s">
        <v>140</v>
      </c>
      <c r="F80" s="15">
        <v>671.16</v>
      </c>
      <c r="G80" s="15"/>
    </row>
    <row r="81" spans="1:7" s="12" customFormat="1" ht="12.75" customHeight="1">
      <c r="A81" s="19" t="s">
        <v>35</v>
      </c>
      <c r="B81" s="7"/>
      <c r="C81" s="46" t="s">
        <v>72</v>
      </c>
      <c r="D81" s="32"/>
      <c r="E81" s="47" t="s">
        <v>140</v>
      </c>
      <c r="F81" s="15">
        <v>5862.47</v>
      </c>
      <c r="G81" s="15"/>
    </row>
    <row r="82" spans="1:7" s="12" customFormat="1" ht="12.75" customHeight="1">
      <c r="A82" s="25" t="s">
        <v>122</v>
      </c>
      <c r="B82" s="29"/>
      <c r="C82" s="49" t="s">
        <v>90</v>
      </c>
      <c r="D82" s="50"/>
      <c r="E82" s="47" t="s">
        <v>140</v>
      </c>
      <c r="F82" s="15">
        <v>8591.58</v>
      </c>
      <c r="G82" s="15">
        <v>8997.66</v>
      </c>
    </row>
    <row r="83" spans="1:7" s="12" customFormat="1" ht="12.75" customHeight="1">
      <c r="A83" s="25" t="s">
        <v>125</v>
      </c>
      <c r="B83" s="7"/>
      <c r="C83" s="46" t="s">
        <v>73</v>
      </c>
      <c r="D83" s="32"/>
      <c r="E83" s="53"/>
      <c r="F83" s="15"/>
      <c r="G83" s="15"/>
    </row>
    <row r="84" spans="1:7" s="12" customFormat="1" ht="12.75" customHeight="1">
      <c r="A84" s="1" t="s">
        <v>74</v>
      </c>
      <c r="B84" s="39" t="s">
        <v>75</v>
      </c>
      <c r="C84" s="40"/>
      <c r="D84" s="41"/>
      <c r="E84" s="47" t="s">
        <v>141</v>
      </c>
      <c r="F84" s="15">
        <f>SUM(F90)</f>
        <v>4653.86</v>
      </c>
      <c r="G84" s="15">
        <f>SUM(G90)</f>
        <v>3724.41</v>
      </c>
    </row>
    <row r="85" spans="1:7" s="12" customFormat="1" ht="12.75" customHeight="1">
      <c r="A85" s="33" t="s">
        <v>9</v>
      </c>
      <c r="B85" s="6" t="s">
        <v>85</v>
      </c>
      <c r="C85" s="7"/>
      <c r="D85" s="5"/>
      <c r="E85" s="53"/>
      <c r="F85" s="15"/>
      <c r="G85" s="15"/>
    </row>
    <row r="86" spans="1:7" s="12" customFormat="1" ht="12.75" customHeight="1">
      <c r="A86" s="33" t="s">
        <v>16</v>
      </c>
      <c r="B86" s="37" t="s">
        <v>76</v>
      </c>
      <c r="C86" s="38"/>
      <c r="D86" s="18"/>
      <c r="E86" s="48"/>
      <c r="F86" s="15"/>
      <c r="G86" s="15"/>
    </row>
    <row r="87" spans="1:7" s="12" customFormat="1" ht="12.75" customHeight="1">
      <c r="A87" s="25" t="s">
        <v>18</v>
      </c>
      <c r="B87" s="7"/>
      <c r="C87" s="46" t="s">
        <v>77</v>
      </c>
      <c r="D87" s="32"/>
      <c r="E87" s="48"/>
      <c r="F87" s="15"/>
      <c r="G87" s="15"/>
    </row>
    <row r="88" spans="1:7" s="12" customFormat="1" ht="12.75" customHeight="1">
      <c r="A88" s="25" t="s">
        <v>20</v>
      </c>
      <c r="B88" s="7"/>
      <c r="C88" s="46" t="s">
        <v>78</v>
      </c>
      <c r="D88" s="32"/>
      <c r="E88" s="48"/>
      <c r="F88" s="15"/>
      <c r="G88" s="15"/>
    </row>
    <row r="89" spans="1:7" s="12" customFormat="1" ht="12.75" customHeight="1">
      <c r="A89" s="62" t="s">
        <v>36</v>
      </c>
      <c r="B89" s="30" t="s">
        <v>106</v>
      </c>
      <c r="C89" s="30"/>
      <c r="D89" s="31"/>
      <c r="E89" s="48"/>
      <c r="F89" s="15"/>
      <c r="G89" s="15"/>
    </row>
    <row r="90" spans="1:7" s="12" customFormat="1" ht="12.75" customHeight="1">
      <c r="A90" s="20" t="s">
        <v>44</v>
      </c>
      <c r="B90" s="21" t="s">
        <v>79</v>
      </c>
      <c r="C90" s="22"/>
      <c r="D90" s="23"/>
      <c r="E90" s="48"/>
      <c r="F90" s="15">
        <f>SUM(F92+F91)</f>
        <v>4653.86</v>
      </c>
      <c r="G90" s="15">
        <f>SUM(G92+G91)</f>
        <v>3724.41</v>
      </c>
    </row>
    <row r="91" spans="1:9" s="12" customFormat="1" ht="12.75" customHeight="1">
      <c r="A91" s="25" t="s">
        <v>116</v>
      </c>
      <c r="B91" s="34"/>
      <c r="C91" s="46" t="s">
        <v>103</v>
      </c>
      <c r="D91" s="10"/>
      <c r="E91" s="47" t="s">
        <v>141</v>
      </c>
      <c r="F91" s="15">
        <v>929.45</v>
      </c>
      <c r="G91" s="15">
        <v>-577.75</v>
      </c>
      <c r="I91" s="45"/>
    </row>
    <row r="92" spans="1:7" s="12" customFormat="1" ht="12.75" customHeight="1">
      <c r="A92" s="25" t="s">
        <v>117</v>
      </c>
      <c r="B92" s="34"/>
      <c r="C92" s="46" t="s">
        <v>104</v>
      </c>
      <c r="D92" s="10"/>
      <c r="E92" s="47" t="s">
        <v>141</v>
      </c>
      <c r="F92" s="15">
        <v>3724.41</v>
      </c>
      <c r="G92" s="15">
        <v>4302.16</v>
      </c>
    </row>
    <row r="93" spans="1:7" s="12" customFormat="1" ht="12.75" customHeight="1">
      <c r="A93" s="1" t="s">
        <v>86</v>
      </c>
      <c r="B93" s="39" t="s">
        <v>87</v>
      </c>
      <c r="C93" s="41"/>
      <c r="D93" s="41"/>
      <c r="E93" s="47"/>
      <c r="F93" s="15"/>
      <c r="G93" s="15"/>
    </row>
    <row r="94" spans="1:7" s="12" customFormat="1" ht="25.5" customHeight="1">
      <c r="A94" s="1"/>
      <c r="B94" s="129" t="s">
        <v>118</v>
      </c>
      <c r="C94" s="130"/>
      <c r="D94" s="125"/>
      <c r="E94" s="48"/>
      <c r="F94" s="15">
        <f>SUM(F59+F64+F84)</f>
        <v>67850.94</v>
      </c>
      <c r="G94" s="15">
        <f>SUM(G59+G64+G84)</f>
        <v>63772.31000000001</v>
      </c>
    </row>
    <row r="95" spans="1:7" s="12" customFormat="1" ht="12.75">
      <c r="A95" s="44"/>
      <c r="B95" s="43"/>
      <c r="C95" s="43"/>
      <c r="D95" s="43"/>
      <c r="E95" s="43"/>
      <c r="F95" s="45"/>
      <c r="G95" s="45"/>
    </row>
    <row r="96" spans="1:7" s="12" customFormat="1" ht="12.75" customHeight="1">
      <c r="A96" s="102" t="s">
        <v>158</v>
      </c>
      <c r="B96" s="110"/>
      <c r="C96" s="110"/>
      <c r="D96" s="110"/>
      <c r="E96" s="110"/>
      <c r="F96" s="110"/>
      <c r="G96" s="110"/>
    </row>
    <row r="97" spans="1:7" s="12" customFormat="1" ht="12.75">
      <c r="A97" s="131" t="s">
        <v>131</v>
      </c>
      <c r="B97" s="131"/>
      <c r="C97" s="131"/>
      <c r="D97" s="131"/>
      <c r="E97" s="131"/>
      <c r="F97" s="111" t="s">
        <v>109</v>
      </c>
      <c r="G97" s="111"/>
    </row>
    <row r="98" spans="1:7" s="12" customFormat="1" ht="12.75">
      <c r="A98" s="132" t="s">
        <v>129</v>
      </c>
      <c r="B98" s="133"/>
      <c r="C98" s="133"/>
      <c r="D98" s="133"/>
      <c r="E98" s="79"/>
      <c r="F98" s="9"/>
      <c r="G98" s="9"/>
    </row>
    <row r="99" spans="1:7" s="12" customFormat="1" ht="12.75">
      <c r="A99" s="92"/>
      <c r="B99" s="93"/>
      <c r="C99" s="93"/>
      <c r="D99" s="93"/>
      <c r="E99" s="79"/>
      <c r="F99" s="9"/>
      <c r="G99" s="9"/>
    </row>
    <row r="100" spans="1:7" s="12" customFormat="1" ht="12.75">
      <c r="A100" s="100" t="s">
        <v>142</v>
      </c>
      <c r="B100" s="100"/>
      <c r="C100" s="100"/>
      <c r="D100" s="100"/>
      <c r="E100" s="100"/>
      <c r="F100" s="114" t="s">
        <v>143</v>
      </c>
      <c r="G100" s="114"/>
    </row>
    <row r="101" spans="1:7" s="12" customFormat="1" ht="12.75" customHeight="1">
      <c r="A101" s="101" t="s">
        <v>130</v>
      </c>
      <c r="B101" s="101"/>
      <c r="C101" s="101"/>
      <c r="D101" s="101"/>
      <c r="E101" s="101"/>
      <c r="F101" s="113" t="s">
        <v>109</v>
      </c>
      <c r="G101" s="113"/>
    </row>
    <row r="102" s="12" customFormat="1" ht="12.75">
      <c r="E102" s="45"/>
    </row>
    <row r="103" s="12" customFormat="1" ht="12.75">
      <c r="E103" s="45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  <row r="122" s="12" customFormat="1" ht="12.75">
      <c r="E122" s="45"/>
    </row>
  </sheetData>
  <sheetProtection/>
  <mergeCells count="25">
    <mergeCell ref="A98:D98"/>
    <mergeCell ref="F97:G97"/>
    <mergeCell ref="C47:D47"/>
    <mergeCell ref="C53:D53"/>
    <mergeCell ref="B62:D62"/>
    <mergeCell ref="B94:D94"/>
    <mergeCell ref="A97:E97"/>
    <mergeCell ref="A96:G96"/>
    <mergeCell ref="B19:D1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  <mergeCell ref="A100:E100"/>
    <mergeCell ref="F100:G100"/>
    <mergeCell ref="A101:E101"/>
    <mergeCell ref="F101:G101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  <rowBreaks count="1" manualBreakCount="1">
    <brk id="7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22"/>
  <sheetViews>
    <sheetView showGridLines="0" view="pageBreakPreview" zoomScaleSheetLayoutView="100" zoomScalePageLayoutView="0" workbookViewId="0" topLeftCell="A61">
      <selection activeCell="G90" sqref="F90:G90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5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1"/>
      <c r="B1" s="45"/>
      <c r="C1" s="45"/>
      <c r="D1" s="45"/>
      <c r="E1" s="82"/>
      <c r="F1" s="81"/>
      <c r="G1" s="81"/>
    </row>
    <row r="2" spans="5:7" ht="12.75">
      <c r="E2" s="103" t="s">
        <v>93</v>
      </c>
      <c r="F2" s="104"/>
      <c r="G2" s="104"/>
    </row>
    <row r="3" spans="5:7" ht="12.75">
      <c r="E3" s="105" t="s">
        <v>110</v>
      </c>
      <c r="F3" s="106"/>
      <c r="G3" s="106"/>
    </row>
    <row r="5" spans="1:7" ht="12.75">
      <c r="A5" s="107" t="s">
        <v>92</v>
      </c>
      <c r="B5" s="108"/>
      <c r="C5" s="108"/>
      <c r="D5" s="108"/>
      <c r="E5" s="108"/>
      <c r="F5" s="109"/>
      <c r="G5" s="109"/>
    </row>
    <row r="6" spans="1:7" ht="12.75">
      <c r="A6" s="110"/>
      <c r="B6" s="110"/>
      <c r="C6" s="110"/>
      <c r="D6" s="110"/>
      <c r="E6" s="110"/>
      <c r="F6" s="110"/>
      <c r="G6" s="110"/>
    </row>
    <row r="7" spans="1:7" ht="12.75">
      <c r="A7" s="111" t="s">
        <v>132</v>
      </c>
      <c r="B7" s="112"/>
      <c r="C7" s="112"/>
      <c r="D7" s="112"/>
      <c r="E7" s="112"/>
      <c r="F7" s="109"/>
      <c r="G7" s="109"/>
    </row>
    <row r="8" spans="1:7" ht="12.75">
      <c r="A8" s="111" t="s">
        <v>111</v>
      </c>
      <c r="B8" s="112"/>
      <c r="C8" s="112"/>
      <c r="D8" s="112"/>
      <c r="E8" s="112"/>
      <c r="F8" s="109"/>
      <c r="G8" s="109"/>
    </row>
    <row r="9" spans="1:7" ht="12.75" customHeight="1">
      <c r="A9" s="95"/>
      <c r="B9" s="94"/>
      <c r="C9" s="94"/>
      <c r="D9" s="9" t="s">
        <v>144</v>
      </c>
      <c r="E9" s="94"/>
      <c r="F9" s="96"/>
      <c r="G9" s="96"/>
    </row>
    <row r="10" spans="1:7" ht="12.75">
      <c r="A10" s="113" t="s">
        <v>112</v>
      </c>
      <c r="B10" s="114"/>
      <c r="C10" s="114"/>
      <c r="D10" s="114"/>
      <c r="E10" s="114"/>
      <c r="F10" s="115"/>
      <c r="G10" s="115"/>
    </row>
    <row r="11" spans="1:7" ht="12.75">
      <c r="A11" s="115"/>
      <c r="B11" s="115"/>
      <c r="C11" s="115"/>
      <c r="D11" s="115"/>
      <c r="E11" s="115"/>
      <c r="F11" s="115"/>
      <c r="G11" s="115"/>
    </row>
    <row r="12" spans="1:5" ht="12.75">
      <c r="A12" s="116"/>
      <c r="B12" s="109"/>
      <c r="C12" s="109"/>
      <c r="D12" s="109"/>
      <c r="E12" s="109"/>
    </row>
    <row r="13" spans="1:7" ht="12.75">
      <c r="A13" s="107" t="s">
        <v>0</v>
      </c>
      <c r="B13" s="108"/>
      <c r="C13" s="108"/>
      <c r="D13" s="108"/>
      <c r="E13" s="108"/>
      <c r="F13" s="117"/>
      <c r="G13" s="117"/>
    </row>
    <row r="14" spans="1:7" ht="12.75">
      <c r="A14" s="107" t="s">
        <v>154</v>
      </c>
      <c r="B14" s="108"/>
      <c r="C14" s="108"/>
      <c r="D14" s="108"/>
      <c r="E14" s="108"/>
      <c r="F14" s="117"/>
      <c r="G14" s="117"/>
    </row>
    <row r="15" spans="1:7" ht="12.75">
      <c r="A15" s="8"/>
      <c r="B15" s="72"/>
      <c r="C15" s="72"/>
      <c r="D15" s="72"/>
      <c r="E15" s="72"/>
      <c r="F15" s="73"/>
      <c r="G15" s="73"/>
    </row>
    <row r="16" spans="1:7" ht="12.75">
      <c r="A16" s="111" t="s">
        <v>155</v>
      </c>
      <c r="B16" s="118"/>
      <c r="C16" s="118"/>
      <c r="D16" s="118"/>
      <c r="E16" s="118"/>
      <c r="F16" s="119"/>
      <c r="G16" s="119"/>
    </row>
    <row r="17" spans="1:7" ht="12.75">
      <c r="A17" s="111" t="s">
        <v>1</v>
      </c>
      <c r="B17" s="111"/>
      <c r="C17" s="111"/>
      <c r="D17" s="111"/>
      <c r="E17" s="111"/>
      <c r="F17" s="119"/>
      <c r="G17" s="119"/>
    </row>
    <row r="18" spans="1:7" ht="12.75" customHeight="1">
      <c r="A18" s="8"/>
      <c r="B18" s="9"/>
      <c r="C18" s="9"/>
      <c r="D18" s="120" t="s">
        <v>150</v>
      </c>
      <c r="E18" s="120"/>
      <c r="F18" s="120"/>
      <c r="G18" s="120"/>
    </row>
    <row r="19" spans="1:7" ht="67.5" customHeight="1">
      <c r="A19" s="3" t="s">
        <v>2</v>
      </c>
      <c r="B19" s="121" t="s">
        <v>3</v>
      </c>
      <c r="C19" s="122"/>
      <c r="D19" s="123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4"/>
      <c r="D20" s="14"/>
      <c r="E20" s="5"/>
      <c r="F20" s="15">
        <f>SUM(F27+F21)</f>
        <v>47134.950000000004</v>
      </c>
      <c r="G20" s="15">
        <f>SUM(G27+G21)</f>
        <v>48648.87</v>
      </c>
    </row>
    <row r="21" spans="1:7" s="12" customFormat="1" ht="12.75" customHeight="1">
      <c r="A21" s="33" t="s">
        <v>9</v>
      </c>
      <c r="B21" s="37" t="s">
        <v>95</v>
      </c>
      <c r="C21" s="16"/>
      <c r="D21" s="17"/>
      <c r="E21" s="5"/>
      <c r="F21" s="15">
        <f>SUM(F24)</f>
        <v>0</v>
      </c>
      <c r="G21" s="15">
        <f>SUM(G24)</f>
        <v>0</v>
      </c>
    </row>
    <row r="22" spans="1:7" s="12" customFormat="1" ht="12.75" customHeight="1">
      <c r="A22" s="25" t="s">
        <v>10</v>
      </c>
      <c r="B22" s="7"/>
      <c r="C22" s="46" t="s">
        <v>11</v>
      </c>
      <c r="D22" s="27"/>
      <c r="E22" s="28"/>
      <c r="F22" s="15"/>
      <c r="G22" s="15"/>
    </row>
    <row r="23" spans="1:7" s="12" customFormat="1" ht="12.75" customHeight="1">
      <c r="A23" s="25" t="s">
        <v>12</v>
      </c>
      <c r="B23" s="7"/>
      <c r="C23" s="46" t="s">
        <v>114</v>
      </c>
      <c r="D23" s="32"/>
      <c r="E23" s="47"/>
      <c r="F23" s="15"/>
      <c r="G23" s="15"/>
    </row>
    <row r="24" spans="1:7" s="12" customFormat="1" ht="12.75" customHeight="1">
      <c r="A24" s="25" t="s">
        <v>13</v>
      </c>
      <c r="B24" s="7"/>
      <c r="C24" s="46" t="s">
        <v>14</v>
      </c>
      <c r="D24" s="32"/>
      <c r="E24" s="47"/>
      <c r="F24" s="15"/>
      <c r="G24" s="15"/>
    </row>
    <row r="25" spans="1:7" s="12" customFormat="1" ht="12.75" customHeight="1">
      <c r="A25" s="25" t="s">
        <v>15</v>
      </c>
      <c r="B25" s="7"/>
      <c r="C25" s="46" t="s">
        <v>119</v>
      </c>
      <c r="D25" s="32"/>
      <c r="E25" s="48"/>
      <c r="F25" s="15"/>
      <c r="G25" s="15"/>
    </row>
    <row r="26" spans="1:7" s="12" customFormat="1" ht="12.75" customHeight="1">
      <c r="A26" s="86" t="s">
        <v>91</v>
      </c>
      <c r="B26" s="7"/>
      <c r="C26" s="26" t="s">
        <v>80</v>
      </c>
      <c r="D26" s="27"/>
      <c r="E26" s="48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8"/>
      <c r="F27" s="15">
        <f>SUM(F28:F37)</f>
        <v>47134.950000000004</v>
      </c>
      <c r="G27" s="15">
        <f>SUM(G28:G37)</f>
        <v>48648.87</v>
      </c>
    </row>
    <row r="28" spans="1:7" s="12" customFormat="1" ht="12.75" customHeight="1">
      <c r="A28" s="25" t="s">
        <v>18</v>
      </c>
      <c r="B28" s="7"/>
      <c r="C28" s="46" t="s">
        <v>19</v>
      </c>
      <c r="D28" s="32"/>
      <c r="E28" s="47"/>
      <c r="F28" s="15"/>
      <c r="G28" s="15"/>
    </row>
    <row r="29" spans="1:7" s="12" customFormat="1" ht="12.75" customHeight="1">
      <c r="A29" s="25" t="s">
        <v>20</v>
      </c>
      <c r="B29" s="7"/>
      <c r="C29" s="46" t="s">
        <v>21</v>
      </c>
      <c r="D29" s="32"/>
      <c r="E29" s="47" t="s">
        <v>133</v>
      </c>
      <c r="F29" s="15">
        <v>38832.62</v>
      </c>
      <c r="G29" s="15">
        <v>39133.76</v>
      </c>
    </row>
    <row r="30" spans="1:7" s="12" customFormat="1" ht="12.75" customHeight="1">
      <c r="A30" s="25" t="s">
        <v>22</v>
      </c>
      <c r="B30" s="7"/>
      <c r="C30" s="46" t="s">
        <v>23</v>
      </c>
      <c r="D30" s="32"/>
      <c r="E30" s="47"/>
      <c r="F30" s="15"/>
      <c r="G30" s="15"/>
    </row>
    <row r="31" spans="1:7" s="12" customFormat="1" ht="12.75" customHeight="1">
      <c r="A31" s="25" t="s">
        <v>24</v>
      </c>
      <c r="B31" s="7"/>
      <c r="C31" s="46" t="s">
        <v>25</v>
      </c>
      <c r="D31" s="32"/>
      <c r="E31" s="47"/>
      <c r="F31" s="15"/>
      <c r="G31" s="15"/>
    </row>
    <row r="32" spans="1:7" s="12" customFormat="1" ht="12.75" customHeight="1">
      <c r="A32" s="25" t="s">
        <v>26</v>
      </c>
      <c r="B32" s="7"/>
      <c r="C32" s="46" t="s">
        <v>27</v>
      </c>
      <c r="D32" s="32"/>
      <c r="E32" s="47" t="s">
        <v>133</v>
      </c>
      <c r="F32" s="15">
        <v>8302.33</v>
      </c>
      <c r="G32" s="15">
        <v>9515.11</v>
      </c>
    </row>
    <row r="33" spans="1:7" s="12" customFormat="1" ht="12.75" customHeight="1">
      <c r="A33" s="25" t="s">
        <v>28</v>
      </c>
      <c r="B33" s="7"/>
      <c r="C33" s="46" t="s">
        <v>29</v>
      </c>
      <c r="D33" s="32"/>
      <c r="E33" s="47"/>
      <c r="F33" s="15"/>
      <c r="G33" s="15"/>
    </row>
    <row r="34" spans="1:7" s="12" customFormat="1" ht="12.75" customHeight="1">
      <c r="A34" s="25" t="s">
        <v>30</v>
      </c>
      <c r="B34" s="7"/>
      <c r="C34" s="46" t="s">
        <v>31</v>
      </c>
      <c r="D34" s="32"/>
      <c r="E34" s="47"/>
      <c r="F34" s="15"/>
      <c r="G34" s="15"/>
    </row>
    <row r="35" spans="1:7" s="12" customFormat="1" ht="12.75" customHeight="1">
      <c r="A35" s="25" t="s">
        <v>32</v>
      </c>
      <c r="B35" s="7"/>
      <c r="C35" s="46" t="s">
        <v>33</v>
      </c>
      <c r="D35" s="32"/>
      <c r="E35" s="47" t="s">
        <v>133</v>
      </c>
      <c r="F35" s="15"/>
      <c r="G35" s="15"/>
    </row>
    <row r="36" spans="1:7" s="12" customFormat="1" ht="12.75" customHeight="1">
      <c r="A36" s="25" t="s">
        <v>34</v>
      </c>
      <c r="B36" s="29"/>
      <c r="C36" s="49" t="s">
        <v>113</v>
      </c>
      <c r="D36" s="50"/>
      <c r="E36" s="47"/>
      <c r="F36" s="15"/>
      <c r="G36" s="15"/>
    </row>
    <row r="37" spans="1:7" s="12" customFormat="1" ht="12.75" customHeight="1">
      <c r="A37" s="25" t="s">
        <v>35</v>
      </c>
      <c r="B37" s="7"/>
      <c r="C37" s="46" t="s">
        <v>121</v>
      </c>
      <c r="D37" s="32"/>
      <c r="E37" s="48"/>
      <c r="F37" s="15"/>
      <c r="G37" s="15"/>
    </row>
    <row r="38" spans="1:7" s="12" customFormat="1" ht="12.75" customHeight="1">
      <c r="A38" s="33" t="s">
        <v>36</v>
      </c>
      <c r="B38" s="6" t="s">
        <v>37</v>
      </c>
      <c r="C38" s="6"/>
      <c r="D38" s="48"/>
      <c r="E38" s="48"/>
      <c r="F38" s="15"/>
      <c r="G38" s="15"/>
    </row>
    <row r="39" spans="1:7" s="90" customFormat="1" ht="12.75" customHeight="1">
      <c r="A39" s="62" t="s">
        <v>44</v>
      </c>
      <c r="B39" s="4" t="s">
        <v>128</v>
      </c>
      <c r="C39" s="4"/>
      <c r="D39" s="66"/>
      <c r="E39" s="91"/>
      <c r="F39" s="67"/>
      <c r="G39" s="67"/>
    </row>
    <row r="40" spans="1:7" s="12" customFormat="1" ht="12.75" customHeight="1">
      <c r="A40" s="1" t="s">
        <v>45</v>
      </c>
      <c r="B40" s="13" t="s">
        <v>126</v>
      </c>
      <c r="C40" s="34"/>
      <c r="D40" s="14"/>
      <c r="E40" s="47"/>
      <c r="F40" s="15"/>
      <c r="G40" s="15"/>
    </row>
    <row r="41" spans="1:8" s="12" customFormat="1" ht="12.75" customHeight="1">
      <c r="A41" s="3" t="s">
        <v>46</v>
      </c>
      <c r="B41" s="74" t="s">
        <v>47</v>
      </c>
      <c r="C41" s="35"/>
      <c r="D41" s="75"/>
      <c r="E41" s="48"/>
      <c r="F41" s="15">
        <f>SUM(F42+F48+F49+F56+F57)</f>
        <v>36183.85</v>
      </c>
      <c r="G41" s="15">
        <f>SUM(G42+G48+G49+G56+G57)</f>
        <v>15123.439999999999</v>
      </c>
      <c r="H41" s="12">
        <v>35931</v>
      </c>
    </row>
    <row r="42" spans="1:7" s="12" customFormat="1" ht="12.75" customHeight="1">
      <c r="A42" s="62" t="s">
        <v>9</v>
      </c>
      <c r="B42" s="54" t="s">
        <v>48</v>
      </c>
      <c r="C42" s="56"/>
      <c r="D42" s="76"/>
      <c r="E42" s="48"/>
      <c r="F42" s="15">
        <f>SUM(F44)</f>
        <v>757.18</v>
      </c>
      <c r="G42" s="15">
        <f>SUM(G44)</f>
        <v>860.12</v>
      </c>
    </row>
    <row r="43" spans="1:7" s="12" customFormat="1" ht="12.75" customHeight="1">
      <c r="A43" s="19" t="s">
        <v>10</v>
      </c>
      <c r="B43" s="29"/>
      <c r="C43" s="49" t="s">
        <v>49</v>
      </c>
      <c r="D43" s="50"/>
      <c r="E43" s="47"/>
      <c r="F43" s="15"/>
      <c r="G43" s="15"/>
    </row>
    <row r="44" spans="1:7" s="12" customFormat="1" ht="12.75" customHeight="1">
      <c r="A44" s="19" t="s">
        <v>12</v>
      </c>
      <c r="B44" s="29"/>
      <c r="C44" s="49" t="s">
        <v>89</v>
      </c>
      <c r="D44" s="50"/>
      <c r="E44" s="47" t="s">
        <v>134</v>
      </c>
      <c r="F44" s="15">
        <v>757.18</v>
      </c>
      <c r="G44" s="15">
        <v>860.12</v>
      </c>
    </row>
    <row r="45" spans="1:7" s="12" customFormat="1" ht="12.75">
      <c r="A45" s="19" t="s">
        <v>13</v>
      </c>
      <c r="B45" s="29"/>
      <c r="C45" s="49" t="s">
        <v>115</v>
      </c>
      <c r="D45" s="50"/>
      <c r="E45" s="47"/>
      <c r="F45" s="15"/>
      <c r="G45" s="15"/>
    </row>
    <row r="46" spans="1:7" s="12" customFormat="1" ht="12.75">
      <c r="A46" s="19" t="s">
        <v>15</v>
      </c>
      <c r="B46" s="29"/>
      <c r="C46" s="49" t="s">
        <v>120</v>
      </c>
      <c r="D46" s="50"/>
      <c r="E46" s="47"/>
      <c r="F46" s="15"/>
      <c r="G46" s="15"/>
    </row>
    <row r="47" spans="1:7" s="12" customFormat="1" ht="12.75" customHeight="1">
      <c r="A47" s="19" t="s">
        <v>91</v>
      </c>
      <c r="B47" s="35"/>
      <c r="C47" s="124" t="s">
        <v>127</v>
      </c>
      <c r="D47" s="125"/>
      <c r="E47" s="47"/>
      <c r="F47" s="15"/>
      <c r="G47" s="15"/>
    </row>
    <row r="48" spans="1:7" s="12" customFormat="1" ht="12.75" customHeight="1">
      <c r="A48" s="62" t="s">
        <v>16</v>
      </c>
      <c r="B48" s="77" t="s">
        <v>107</v>
      </c>
      <c r="C48" s="59"/>
      <c r="D48" s="78"/>
      <c r="E48" s="47" t="s">
        <v>135</v>
      </c>
      <c r="F48" s="15"/>
      <c r="G48" s="15">
        <v>9.7</v>
      </c>
    </row>
    <row r="49" spans="1:7" s="12" customFormat="1" ht="12.75" customHeight="1">
      <c r="A49" s="62" t="s">
        <v>36</v>
      </c>
      <c r="B49" s="54" t="s">
        <v>96</v>
      </c>
      <c r="C49" s="56"/>
      <c r="D49" s="76"/>
      <c r="E49" s="48"/>
      <c r="F49" s="15">
        <f>SUM(F50:F55)</f>
        <v>33752.29</v>
      </c>
      <c r="G49" s="15">
        <f>SUM(G50:G55)</f>
        <v>12528.939999999999</v>
      </c>
    </row>
    <row r="50" spans="1:7" s="12" customFormat="1" ht="12.75" customHeight="1">
      <c r="A50" s="19" t="s">
        <v>38</v>
      </c>
      <c r="B50" s="56"/>
      <c r="C50" s="87" t="s">
        <v>81</v>
      </c>
      <c r="D50" s="58"/>
      <c r="E50" s="48"/>
      <c r="F50" s="15"/>
      <c r="G50" s="15"/>
    </row>
    <row r="51" spans="1:7" s="12" customFormat="1" ht="12.75" customHeight="1">
      <c r="A51" s="88" t="s">
        <v>39</v>
      </c>
      <c r="B51" s="29"/>
      <c r="C51" s="49" t="s">
        <v>50</v>
      </c>
      <c r="D51" s="30"/>
      <c r="E51" s="70"/>
      <c r="F51" s="71"/>
      <c r="G51" s="71"/>
    </row>
    <row r="52" spans="1:7" s="12" customFormat="1" ht="12.75" customHeight="1">
      <c r="A52" s="19" t="s">
        <v>40</v>
      </c>
      <c r="B52" s="29"/>
      <c r="C52" s="49" t="s">
        <v>51</v>
      </c>
      <c r="D52" s="50"/>
      <c r="E52" s="47"/>
      <c r="F52" s="15">
        <v>544.69</v>
      </c>
      <c r="G52" s="15"/>
    </row>
    <row r="53" spans="1:7" s="12" customFormat="1" ht="12.75" customHeight="1">
      <c r="A53" s="19" t="s">
        <v>41</v>
      </c>
      <c r="B53" s="29"/>
      <c r="C53" s="124" t="s">
        <v>88</v>
      </c>
      <c r="D53" s="125"/>
      <c r="E53" s="47"/>
      <c r="F53" s="15">
        <v>3753.45</v>
      </c>
      <c r="G53" s="15">
        <v>3318.32</v>
      </c>
    </row>
    <row r="54" spans="1:7" s="12" customFormat="1" ht="12.75" customHeight="1">
      <c r="A54" s="19" t="s">
        <v>42</v>
      </c>
      <c r="B54" s="29"/>
      <c r="C54" s="49" t="s">
        <v>82</v>
      </c>
      <c r="D54" s="50"/>
      <c r="E54" s="47" t="s">
        <v>136</v>
      </c>
      <c r="F54" s="15">
        <v>29454.15</v>
      </c>
      <c r="G54" s="15">
        <v>8997.66</v>
      </c>
    </row>
    <row r="55" spans="1:7" s="12" customFormat="1" ht="12.75" customHeight="1">
      <c r="A55" s="19" t="s">
        <v>43</v>
      </c>
      <c r="B55" s="29"/>
      <c r="C55" s="49" t="s">
        <v>52</v>
      </c>
      <c r="D55" s="50"/>
      <c r="E55" s="47"/>
      <c r="F55" s="97"/>
      <c r="G55" s="15">
        <v>212.96</v>
      </c>
    </row>
    <row r="56" spans="1:7" s="12" customFormat="1" ht="12.75" customHeight="1">
      <c r="A56" s="62" t="s">
        <v>44</v>
      </c>
      <c r="B56" s="4" t="s">
        <v>53</v>
      </c>
      <c r="C56" s="4"/>
      <c r="D56" s="66"/>
      <c r="E56" s="52"/>
      <c r="F56" s="15"/>
      <c r="G56" s="15"/>
    </row>
    <row r="57" spans="1:7" s="12" customFormat="1" ht="12.75" customHeight="1">
      <c r="A57" s="62" t="s">
        <v>54</v>
      </c>
      <c r="B57" s="4" t="s">
        <v>55</v>
      </c>
      <c r="C57" s="4"/>
      <c r="D57" s="66"/>
      <c r="E57" s="47" t="s">
        <v>137</v>
      </c>
      <c r="F57" s="15">
        <v>1674.38</v>
      </c>
      <c r="G57" s="15">
        <v>1724.68</v>
      </c>
    </row>
    <row r="58" spans="1:7" s="12" customFormat="1" ht="12.75" customHeight="1">
      <c r="A58" s="33"/>
      <c r="B58" s="21" t="s">
        <v>56</v>
      </c>
      <c r="C58" s="22"/>
      <c r="D58" s="23"/>
      <c r="E58" s="48"/>
      <c r="F58" s="15">
        <f>SUM(F41+F27)</f>
        <v>83318.8</v>
      </c>
      <c r="G58" s="15">
        <f>SUM(G41+G27)</f>
        <v>63772.31</v>
      </c>
    </row>
    <row r="59" spans="1:7" s="12" customFormat="1" ht="12.75" customHeight="1">
      <c r="A59" s="1" t="s">
        <v>57</v>
      </c>
      <c r="B59" s="13" t="s">
        <v>58</v>
      </c>
      <c r="C59" s="13"/>
      <c r="D59" s="80"/>
      <c r="E59" s="48"/>
      <c r="F59" s="15">
        <f>SUM(F60:F63)</f>
        <v>47925.46</v>
      </c>
      <c r="G59" s="15">
        <f>SUM(G60:G63)</f>
        <v>51050.240000000005</v>
      </c>
    </row>
    <row r="60" spans="1:7" s="12" customFormat="1" ht="12.75" customHeight="1">
      <c r="A60" s="33" t="s">
        <v>9</v>
      </c>
      <c r="B60" s="6" t="s">
        <v>59</v>
      </c>
      <c r="C60" s="6"/>
      <c r="D60" s="48"/>
      <c r="E60" s="47" t="s">
        <v>138</v>
      </c>
      <c r="F60" s="24">
        <v>2385.35</v>
      </c>
      <c r="G60" s="15">
        <v>2726.12</v>
      </c>
    </row>
    <row r="61" spans="1:7" s="12" customFormat="1" ht="12.75" customHeight="1">
      <c r="A61" s="20" t="s">
        <v>16</v>
      </c>
      <c r="B61" s="21" t="s">
        <v>60</v>
      </c>
      <c r="C61" s="22"/>
      <c r="D61" s="23"/>
      <c r="E61" s="47" t="s">
        <v>139</v>
      </c>
      <c r="F61" s="24">
        <v>43810.06</v>
      </c>
      <c r="G61" s="24">
        <v>46535.3</v>
      </c>
    </row>
    <row r="62" spans="1:7" s="12" customFormat="1" ht="12.75" customHeight="1">
      <c r="A62" s="33" t="s">
        <v>36</v>
      </c>
      <c r="B62" s="126" t="s">
        <v>102</v>
      </c>
      <c r="C62" s="127"/>
      <c r="D62" s="128"/>
      <c r="E62" s="47" t="s">
        <v>145</v>
      </c>
      <c r="F62" s="15"/>
      <c r="G62" s="15"/>
    </row>
    <row r="63" spans="1:7" s="12" customFormat="1" ht="12.75" customHeight="1">
      <c r="A63" s="33" t="s">
        <v>94</v>
      </c>
      <c r="B63" s="6" t="s">
        <v>61</v>
      </c>
      <c r="C63" s="7"/>
      <c r="D63" s="5"/>
      <c r="E63" s="47" t="s">
        <v>146</v>
      </c>
      <c r="F63" s="15">
        <v>1730.05</v>
      </c>
      <c r="G63" s="15">
        <v>1788.82</v>
      </c>
    </row>
    <row r="64" spans="1:7" s="12" customFormat="1" ht="12.75" customHeight="1">
      <c r="A64" s="1" t="s">
        <v>62</v>
      </c>
      <c r="B64" s="13" t="s">
        <v>63</v>
      </c>
      <c r="C64" s="34"/>
      <c r="D64" s="14"/>
      <c r="E64" s="48"/>
      <c r="F64" s="15">
        <f>SUM(F69)</f>
        <v>30516.019999999997</v>
      </c>
      <c r="G64" s="15">
        <f>SUM(G69)</f>
        <v>8997.66</v>
      </c>
    </row>
    <row r="65" spans="1:7" s="12" customFormat="1" ht="12.75" customHeight="1">
      <c r="A65" s="33" t="s">
        <v>9</v>
      </c>
      <c r="B65" s="37" t="s">
        <v>64</v>
      </c>
      <c r="C65" s="38"/>
      <c r="D65" s="18"/>
      <c r="E65" s="48"/>
      <c r="F65" s="15"/>
      <c r="G65" s="15"/>
    </row>
    <row r="66" spans="1:7" s="12" customFormat="1" ht="12.75">
      <c r="A66" s="25" t="s">
        <v>10</v>
      </c>
      <c r="B66" s="42"/>
      <c r="C66" s="46" t="s">
        <v>97</v>
      </c>
      <c r="D66" s="55"/>
      <c r="E66" s="52"/>
      <c r="F66" s="15"/>
      <c r="G66" s="15"/>
    </row>
    <row r="67" spans="1:7" s="12" customFormat="1" ht="12.75" customHeight="1">
      <c r="A67" s="25" t="s">
        <v>12</v>
      </c>
      <c r="B67" s="7"/>
      <c r="C67" s="46" t="s">
        <v>65</v>
      </c>
      <c r="D67" s="32"/>
      <c r="E67" s="48"/>
      <c r="F67" s="15"/>
      <c r="G67" s="15"/>
    </row>
    <row r="68" spans="1:7" s="12" customFormat="1" ht="12.75" customHeight="1">
      <c r="A68" s="25" t="s">
        <v>101</v>
      </c>
      <c r="B68" s="7"/>
      <c r="C68" s="46" t="s">
        <v>66</v>
      </c>
      <c r="D68" s="32"/>
      <c r="E68" s="53"/>
      <c r="F68" s="15"/>
      <c r="G68" s="15"/>
    </row>
    <row r="69" spans="1:7" s="68" customFormat="1" ht="12.75" customHeight="1">
      <c r="A69" s="62" t="s">
        <v>16</v>
      </c>
      <c r="B69" s="63" t="s">
        <v>67</v>
      </c>
      <c r="C69" s="64"/>
      <c r="D69" s="65"/>
      <c r="E69" s="66"/>
      <c r="F69" s="67">
        <f>SUM(F82+F75+F80+F81+F83)</f>
        <v>30516.019999999997</v>
      </c>
      <c r="G69" s="67">
        <f>SUM(G82+G75)+G80</f>
        <v>8997.66</v>
      </c>
    </row>
    <row r="70" spans="1:7" s="12" customFormat="1" ht="12.75" customHeight="1">
      <c r="A70" s="25" t="s">
        <v>18</v>
      </c>
      <c r="B70" s="7"/>
      <c r="C70" s="46" t="s">
        <v>100</v>
      </c>
      <c r="D70" s="27"/>
      <c r="E70" s="48"/>
      <c r="F70" s="15"/>
      <c r="G70" s="15"/>
    </row>
    <row r="71" spans="1:7" s="12" customFormat="1" ht="12.75" customHeight="1">
      <c r="A71" s="25" t="s">
        <v>20</v>
      </c>
      <c r="B71" s="42"/>
      <c r="C71" s="46" t="s">
        <v>105</v>
      </c>
      <c r="D71" s="55"/>
      <c r="E71" s="52"/>
      <c r="F71" s="15"/>
      <c r="G71" s="15"/>
    </row>
    <row r="72" spans="1:7" s="12" customFormat="1" ht="12.75">
      <c r="A72" s="25" t="s">
        <v>22</v>
      </c>
      <c r="B72" s="42"/>
      <c r="C72" s="46" t="s">
        <v>98</v>
      </c>
      <c r="D72" s="55"/>
      <c r="E72" s="52"/>
      <c r="F72" s="15"/>
      <c r="G72" s="15"/>
    </row>
    <row r="73" spans="1:7" s="12" customFormat="1" ht="12.75">
      <c r="A73" s="85" t="s">
        <v>24</v>
      </c>
      <c r="B73" s="56"/>
      <c r="C73" s="57" t="s">
        <v>83</v>
      </c>
      <c r="D73" s="58"/>
      <c r="E73" s="52"/>
      <c r="F73" s="15"/>
      <c r="G73" s="15"/>
    </row>
    <row r="74" spans="1:7" s="12" customFormat="1" ht="12.75">
      <c r="A74" s="33" t="s">
        <v>26</v>
      </c>
      <c r="B74" s="26"/>
      <c r="C74" s="26" t="s">
        <v>84</v>
      </c>
      <c r="D74" s="27"/>
      <c r="E74" s="83"/>
      <c r="F74" s="15"/>
      <c r="G74" s="15"/>
    </row>
    <row r="75" spans="1:7" s="12" customFormat="1" ht="12.75" customHeight="1">
      <c r="A75" s="89" t="s">
        <v>28</v>
      </c>
      <c r="B75" s="64"/>
      <c r="C75" s="84" t="s">
        <v>99</v>
      </c>
      <c r="D75" s="69"/>
      <c r="E75" s="48"/>
      <c r="F75" s="15">
        <f>SUM(F77)</f>
        <v>0</v>
      </c>
      <c r="G75" s="15">
        <f>SUM(G77)</f>
        <v>0</v>
      </c>
    </row>
    <row r="76" spans="1:7" s="12" customFormat="1" ht="12.75" customHeight="1">
      <c r="A76" s="19" t="s">
        <v>123</v>
      </c>
      <c r="B76" s="29"/>
      <c r="C76" s="30"/>
      <c r="D76" s="50" t="s">
        <v>68</v>
      </c>
      <c r="E76" s="52"/>
      <c r="F76" s="15"/>
      <c r="G76" s="15"/>
    </row>
    <row r="77" spans="1:7" s="12" customFormat="1" ht="12.75" customHeight="1">
      <c r="A77" s="19" t="s">
        <v>124</v>
      </c>
      <c r="B77" s="29"/>
      <c r="C77" s="30"/>
      <c r="D77" s="50" t="s">
        <v>69</v>
      </c>
      <c r="E77" s="47"/>
      <c r="F77" s="15"/>
      <c r="G77" s="15"/>
    </row>
    <row r="78" spans="1:7" s="12" customFormat="1" ht="12.75" customHeight="1">
      <c r="A78" s="19" t="s">
        <v>30</v>
      </c>
      <c r="B78" s="59"/>
      <c r="C78" s="60" t="s">
        <v>70</v>
      </c>
      <c r="D78" s="61"/>
      <c r="E78" s="47"/>
      <c r="F78" s="15"/>
      <c r="G78" s="15"/>
    </row>
    <row r="79" spans="1:7" s="12" customFormat="1" ht="12.75" customHeight="1">
      <c r="A79" s="19" t="s">
        <v>32</v>
      </c>
      <c r="B79" s="36"/>
      <c r="C79" s="49" t="s">
        <v>108</v>
      </c>
      <c r="D79" s="51"/>
      <c r="E79" s="52"/>
      <c r="F79" s="15"/>
      <c r="G79" s="15"/>
    </row>
    <row r="80" spans="1:7" s="12" customFormat="1" ht="12.75" customHeight="1">
      <c r="A80" s="19" t="s">
        <v>34</v>
      </c>
      <c r="B80" s="7"/>
      <c r="C80" s="46" t="s">
        <v>71</v>
      </c>
      <c r="D80" s="32"/>
      <c r="E80" s="47" t="s">
        <v>140</v>
      </c>
      <c r="F80" s="15">
        <v>5794.73</v>
      </c>
      <c r="G80" s="15"/>
    </row>
    <row r="81" spans="1:7" s="12" customFormat="1" ht="12.75" customHeight="1">
      <c r="A81" s="19" t="s">
        <v>35</v>
      </c>
      <c r="B81" s="7"/>
      <c r="C81" s="46" t="s">
        <v>72</v>
      </c>
      <c r="D81" s="32"/>
      <c r="E81" s="47" t="s">
        <v>140</v>
      </c>
      <c r="F81" s="15">
        <v>16129.71</v>
      </c>
      <c r="G81" s="15"/>
    </row>
    <row r="82" spans="1:7" s="12" customFormat="1" ht="12.75" customHeight="1">
      <c r="A82" s="25" t="s">
        <v>122</v>
      </c>
      <c r="B82" s="29"/>
      <c r="C82" s="49" t="s">
        <v>90</v>
      </c>
      <c r="D82" s="50"/>
      <c r="E82" s="47" t="s">
        <v>140</v>
      </c>
      <c r="F82" s="15">
        <v>8591.58</v>
      </c>
      <c r="G82" s="15">
        <v>8997.66</v>
      </c>
    </row>
    <row r="83" spans="1:7" s="12" customFormat="1" ht="12.75" customHeight="1">
      <c r="A83" s="25" t="s">
        <v>125</v>
      </c>
      <c r="B83" s="7"/>
      <c r="C83" s="46" t="s">
        <v>73</v>
      </c>
      <c r="D83" s="32"/>
      <c r="E83" s="53"/>
      <c r="F83" s="15"/>
      <c r="G83" s="15"/>
    </row>
    <row r="84" spans="1:7" s="12" customFormat="1" ht="12.75" customHeight="1">
      <c r="A84" s="1" t="s">
        <v>74</v>
      </c>
      <c r="B84" s="39" t="s">
        <v>75</v>
      </c>
      <c r="C84" s="40"/>
      <c r="D84" s="41"/>
      <c r="E84" s="47" t="s">
        <v>141</v>
      </c>
      <c r="F84" s="15">
        <f>SUM(F90)</f>
        <v>4877.32</v>
      </c>
      <c r="G84" s="15">
        <f>SUM(G90)</f>
        <v>3724.41</v>
      </c>
    </row>
    <row r="85" spans="1:7" s="12" customFormat="1" ht="12.75" customHeight="1">
      <c r="A85" s="33" t="s">
        <v>9</v>
      </c>
      <c r="B85" s="6" t="s">
        <v>85</v>
      </c>
      <c r="C85" s="7"/>
      <c r="D85" s="5"/>
      <c r="E85" s="53"/>
      <c r="F85" s="15"/>
      <c r="G85" s="15"/>
    </row>
    <row r="86" spans="1:7" s="12" customFormat="1" ht="12.75" customHeight="1">
      <c r="A86" s="33" t="s">
        <v>16</v>
      </c>
      <c r="B86" s="37" t="s">
        <v>76</v>
      </c>
      <c r="C86" s="38"/>
      <c r="D86" s="18"/>
      <c r="E86" s="48"/>
      <c r="F86" s="15"/>
      <c r="G86" s="15"/>
    </row>
    <row r="87" spans="1:7" s="12" customFormat="1" ht="12.75" customHeight="1">
      <c r="A87" s="25" t="s">
        <v>18</v>
      </c>
      <c r="B87" s="7"/>
      <c r="C87" s="46" t="s">
        <v>77</v>
      </c>
      <c r="D87" s="32"/>
      <c r="E87" s="48"/>
      <c r="F87" s="15"/>
      <c r="G87" s="15"/>
    </row>
    <row r="88" spans="1:7" s="12" customFormat="1" ht="12.75" customHeight="1">
      <c r="A88" s="25" t="s">
        <v>20</v>
      </c>
      <c r="B88" s="7"/>
      <c r="C88" s="46" t="s">
        <v>78</v>
      </c>
      <c r="D88" s="32"/>
      <c r="E88" s="48"/>
      <c r="F88" s="15"/>
      <c r="G88" s="15"/>
    </row>
    <row r="89" spans="1:7" s="12" customFormat="1" ht="12.75" customHeight="1">
      <c r="A89" s="62" t="s">
        <v>36</v>
      </c>
      <c r="B89" s="30" t="s">
        <v>106</v>
      </c>
      <c r="C89" s="30"/>
      <c r="D89" s="31"/>
      <c r="E89" s="48"/>
      <c r="F89" s="15"/>
      <c r="G89" s="15"/>
    </row>
    <row r="90" spans="1:7" s="12" customFormat="1" ht="12.75" customHeight="1">
      <c r="A90" s="20" t="s">
        <v>44</v>
      </c>
      <c r="B90" s="21" t="s">
        <v>79</v>
      </c>
      <c r="C90" s="22"/>
      <c r="D90" s="23"/>
      <c r="E90" s="48"/>
      <c r="F90" s="15">
        <f>SUM(F92+F91)</f>
        <v>4877.32</v>
      </c>
      <c r="G90" s="15">
        <f>SUM(G92+G91)</f>
        <v>3724.41</v>
      </c>
    </row>
    <row r="91" spans="1:9" s="12" customFormat="1" ht="12.75" customHeight="1">
      <c r="A91" s="25" t="s">
        <v>116</v>
      </c>
      <c r="B91" s="34"/>
      <c r="C91" s="46" t="s">
        <v>103</v>
      </c>
      <c r="D91" s="10"/>
      <c r="E91" s="47" t="s">
        <v>141</v>
      </c>
      <c r="F91" s="15">
        <v>1152.91</v>
      </c>
      <c r="G91" s="15">
        <v>-577.75</v>
      </c>
      <c r="I91" s="45"/>
    </row>
    <row r="92" spans="1:7" s="12" customFormat="1" ht="12.75" customHeight="1">
      <c r="A92" s="25" t="s">
        <v>117</v>
      </c>
      <c r="B92" s="34"/>
      <c r="C92" s="46" t="s">
        <v>104</v>
      </c>
      <c r="D92" s="10"/>
      <c r="E92" s="47" t="s">
        <v>141</v>
      </c>
      <c r="F92" s="15">
        <v>3724.41</v>
      </c>
      <c r="G92" s="15">
        <v>4302.16</v>
      </c>
    </row>
    <row r="93" spans="1:7" s="12" customFormat="1" ht="12.75" customHeight="1">
      <c r="A93" s="1" t="s">
        <v>86</v>
      </c>
      <c r="B93" s="39" t="s">
        <v>87</v>
      </c>
      <c r="C93" s="41"/>
      <c r="D93" s="41"/>
      <c r="E93" s="47"/>
      <c r="F93" s="15"/>
      <c r="G93" s="15"/>
    </row>
    <row r="94" spans="1:7" s="12" customFormat="1" ht="25.5" customHeight="1">
      <c r="A94" s="1"/>
      <c r="B94" s="129" t="s">
        <v>118</v>
      </c>
      <c r="C94" s="130"/>
      <c r="D94" s="125"/>
      <c r="E94" s="48"/>
      <c r="F94" s="15">
        <f>SUM(F59+F64+F84)</f>
        <v>83318.79999999999</v>
      </c>
      <c r="G94" s="15">
        <f>SUM(G59+G64+G84)</f>
        <v>63772.31000000001</v>
      </c>
    </row>
    <row r="95" spans="1:7" s="12" customFormat="1" ht="12.75">
      <c r="A95" s="44"/>
      <c r="B95" s="43"/>
      <c r="C95" s="43"/>
      <c r="D95" s="43"/>
      <c r="E95" s="43"/>
      <c r="F95" s="45"/>
      <c r="G95" s="45"/>
    </row>
    <row r="96" spans="1:7" s="12" customFormat="1" ht="12.75" customHeight="1">
      <c r="A96" s="102" t="s">
        <v>152</v>
      </c>
      <c r="B96" s="110"/>
      <c r="C96" s="110"/>
      <c r="D96" s="110"/>
      <c r="E96" s="110"/>
      <c r="F96" s="110"/>
      <c r="G96" s="110"/>
    </row>
    <row r="97" spans="1:7" s="12" customFormat="1" ht="12.75">
      <c r="A97" s="131" t="s">
        <v>131</v>
      </c>
      <c r="B97" s="131"/>
      <c r="C97" s="131"/>
      <c r="D97" s="131"/>
      <c r="E97" s="131"/>
      <c r="F97" s="111" t="s">
        <v>109</v>
      </c>
      <c r="G97" s="111"/>
    </row>
    <row r="98" spans="1:7" s="12" customFormat="1" ht="12.75">
      <c r="A98" s="132" t="s">
        <v>129</v>
      </c>
      <c r="B98" s="133"/>
      <c r="C98" s="133"/>
      <c r="D98" s="133"/>
      <c r="E98" s="79"/>
      <c r="F98" s="9"/>
      <c r="G98" s="9"/>
    </row>
    <row r="99" spans="1:7" s="12" customFormat="1" ht="12.75">
      <c r="A99" s="92"/>
      <c r="B99" s="93"/>
      <c r="C99" s="93"/>
      <c r="D99" s="93"/>
      <c r="E99" s="79"/>
      <c r="F99" s="9"/>
      <c r="G99" s="9"/>
    </row>
    <row r="100" spans="1:7" s="12" customFormat="1" ht="12.75">
      <c r="A100" s="100" t="s">
        <v>142</v>
      </c>
      <c r="B100" s="100"/>
      <c r="C100" s="100"/>
      <c r="D100" s="100"/>
      <c r="E100" s="100"/>
      <c r="F100" s="114" t="s">
        <v>143</v>
      </c>
      <c r="G100" s="114"/>
    </row>
    <row r="101" spans="1:7" s="12" customFormat="1" ht="12.75" customHeight="1">
      <c r="A101" s="101" t="s">
        <v>130</v>
      </c>
      <c r="B101" s="101"/>
      <c r="C101" s="101"/>
      <c r="D101" s="101"/>
      <c r="E101" s="101"/>
      <c r="F101" s="113" t="s">
        <v>109</v>
      </c>
      <c r="G101" s="113"/>
    </row>
    <row r="102" s="12" customFormat="1" ht="12.75">
      <c r="E102" s="45"/>
    </row>
    <row r="103" s="12" customFormat="1" ht="12.75">
      <c r="E103" s="45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  <row r="122" s="12" customFormat="1" ht="12.75">
      <c r="E122" s="45"/>
    </row>
  </sheetData>
  <sheetProtection/>
  <mergeCells count="25">
    <mergeCell ref="E2:G2"/>
    <mergeCell ref="E3:G3"/>
    <mergeCell ref="A7:G7"/>
    <mergeCell ref="A8:G8"/>
    <mergeCell ref="A5:G6"/>
    <mergeCell ref="A16:G16"/>
    <mergeCell ref="A17:G17"/>
    <mergeCell ref="A101:E101"/>
    <mergeCell ref="F101:G101"/>
    <mergeCell ref="A100:E100"/>
    <mergeCell ref="F100:G100"/>
    <mergeCell ref="B19:D19"/>
    <mergeCell ref="A12:E12"/>
    <mergeCell ref="A10:G11"/>
    <mergeCell ref="A13:G13"/>
    <mergeCell ref="A14:G14"/>
    <mergeCell ref="D18:G18"/>
    <mergeCell ref="A98:D98"/>
    <mergeCell ref="F97:G97"/>
    <mergeCell ref="C47:D47"/>
    <mergeCell ref="C53:D53"/>
    <mergeCell ref="B62:D62"/>
    <mergeCell ref="B94:D94"/>
    <mergeCell ref="A97:E97"/>
    <mergeCell ref="A96:G96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  <rowBreaks count="1" manualBreakCount="1">
    <brk id="71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22"/>
  <sheetViews>
    <sheetView showGridLines="0" view="pageBreakPreview" zoomScaleSheetLayoutView="100" zoomScalePageLayoutView="0" workbookViewId="0" topLeftCell="A40">
      <selection activeCell="G58" sqref="G58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5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1"/>
      <c r="B1" s="45"/>
      <c r="C1" s="45"/>
      <c r="D1" s="45"/>
      <c r="E1" s="82"/>
      <c r="F1" s="81"/>
      <c r="G1" s="81"/>
    </row>
    <row r="2" spans="5:7" ht="12.75">
      <c r="E2" s="103" t="s">
        <v>93</v>
      </c>
      <c r="F2" s="104"/>
      <c r="G2" s="104"/>
    </row>
    <row r="3" spans="5:7" ht="12.75">
      <c r="E3" s="105" t="s">
        <v>110</v>
      </c>
      <c r="F3" s="106"/>
      <c r="G3" s="106"/>
    </row>
    <row r="5" spans="1:7" ht="12.75">
      <c r="A5" s="107" t="s">
        <v>92</v>
      </c>
      <c r="B5" s="108"/>
      <c r="C5" s="108"/>
      <c r="D5" s="108"/>
      <c r="E5" s="108"/>
      <c r="F5" s="109"/>
      <c r="G5" s="109"/>
    </row>
    <row r="6" spans="1:7" ht="12.75">
      <c r="A6" s="110"/>
      <c r="B6" s="110"/>
      <c r="C6" s="110"/>
      <c r="D6" s="110"/>
      <c r="E6" s="110"/>
      <c r="F6" s="110"/>
      <c r="G6" s="110"/>
    </row>
    <row r="7" spans="1:7" ht="12.75">
      <c r="A7" s="111" t="s">
        <v>132</v>
      </c>
      <c r="B7" s="112"/>
      <c r="C7" s="112"/>
      <c r="D7" s="112"/>
      <c r="E7" s="112"/>
      <c r="F7" s="109"/>
      <c r="G7" s="109"/>
    </row>
    <row r="8" spans="1:7" ht="12.75">
      <c r="A8" s="111" t="s">
        <v>111</v>
      </c>
      <c r="B8" s="112"/>
      <c r="C8" s="112"/>
      <c r="D8" s="112"/>
      <c r="E8" s="112"/>
      <c r="F8" s="109"/>
      <c r="G8" s="109"/>
    </row>
    <row r="9" spans="1:7" ht="12.75" customHeight="1">
      <c r="A9" s="95"/>
      <c r="B9" s="94"/>
      <c r="C9" s="94"/>
      <c r="D9" s="9" t="s">
        <v>144</v>
      </c>
      <c r="E9" s="94"/>
      <c r="F9" s="96"/>
      <c r="G9" s="96"/>
    </row>
    <row r="10" spans="1:7" ht="12.75">
      <c r="A10" s="113" t="s">
        <v>112</v>
      </c>
      <c r="B10" s="114"/>
      <c r="C10" s="114"/>
      <c r="D10" s="114"/>
      <c r="E10" s="114"/>
      <c r="F10" s="115"/>
      <c r="G10" s="115"/>
    </row>
    <row r="11" spans="1:7" ht="12.75">
      <c r="A11" s="115"/>
      <c r="B11" s="115"/>
      <c r="C11" s="115"/>
      <c r="D11" s="115"/>
      <c r="E11" s="115"/>
      <c r="F11" s="115"/>
      <c r="G11" s="115"/>
    </row>
    <row r="12" spans="1:5" ht="12.75">
      <c r="A12" s="116"/>
      <c r="B12" s="109"/>
      <c r="C12" s="109"/>
      <c r="D12" s="109"/>
      <c r="E12" s="109"/>
    </row>
    <row r="13" spans="1:7" ht="12.75">
      <c r="A13" s="107" t="s">
        <v>0</v>
      </c>
      <c r="B13" s="108"/>
      <c r="C13" s="108"/>
      <c r="D13" s="108"/>
      <c r="E13" s="108"/>
      <c r="F13" s="117"/>
      <c r="G13" s="117"/>
    </row>
    <row r="14" spans="1:7" ht="12.75">
      <c r="A14" s="107" t="s">
        <v>151</v>
      </c>
      <c r="B14" s="108"/>
      <c r="C14" s="108"/>
      <c r="D14" s="108"/>
      <c r="E14" s="108"/>
      <c r="F14" s="117"/>
      <c r="G14" s="117"/>
    </row>
    <row r="15" spans="1:7" ht="12.75">
      <c r="A15" s="8"/>
      <c r="B15" s="72"/>
      <c r="C15" s="72"/>
      <c r="D15" s="72"/>
      <c r="E15" s="72"/>
      <c r="F15" s="73"/>
      <c r="G15" s="73"/>
    </row>
    <row r="16" spans="1:7" ht="12.75">
      <c r="A16" s="111" t="s">
        <v>153</v>
      </c>
      <c r="B16" s="118"/>
      <c r="C16" s="118"/>
      <c r="D16" s="118"/>
      <c r="E16" s="118"/>
      <c r="F16" s="119"/>
      <c r="G16" s="119"/>
    </row>
    <row r="17" spans="1:7" ht="12.75">
      <c r="A17" s="111" t="s">
        <v>1</v>
      </c>
      <c r="B17" s="111"/>
      <c r="C17" s="111"/>
      <c r="D17" s="111"/>
      <c r="E17" s="111"/>
      <c r="F17" s="119"/>
      <c r="G17" s="119"/>
    </row>
    <row r="18" spans="1:7" ht="12.75" customHeight="1">
      <c r="A18" s="8"/>
      <c r="B18" s="9"/>
      <c r="C18" s="9"/>
      <c r="D18" s="120" t="s">
        <v>150</v>
      </c>
      <c r="E18" s="120"/>
      <c r="F18" s="120"/>
      <c r="G18" s="120"/>
    </row>
    <row r="19" spans="1:7" ht="67.5" customHeight="1">
      <c r="A19" s="3" t="s">
        <v>2</v>
      </c>
      <c r="B19" s="121" t="s">
        <v>3</v>
      </c>
      <c r="C19" s="122"/>
      <c r="D19" s="123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4"/>
      <c r="D20" s="14"/>
      <c r="E20" s="5"/>
      <c r="F20" s="15">
        <f>SUM(F27+F21)</f>
        <v>48648.87</v>
      </c>
      <c r="G20" s="15">
        <f>SUM(G27+G21)</f>
        <v>48648.87</v>
      </c>
    </row>
    <row r="21" spans="1:7" s="12" customFormat="1" ht="12.75" customHeight="1">
      <c r="A21" s="33" t="s">
        <v>9</v>
      </c>
      <c r="B21" s="37" t="s">
        <v>95</v>
      </c>
      <c r="C21" s="16"/>
      <c r="D21" s="17"/>
      <c r="E21" s="5"/>
      <c r="F21" s="15">
        <f>SUM(F24)</f>
        <v>0</v>
      </c>
      <c r="G21" s="15">
        <f>SUM(G24)</f>
        <v>0</v>
      </c>
    </row>
    <row r="22" spans="1:7" s="12" customFormat="1" ht="12.75" customHeight="1">
      <c r="A22" s="25" t="s">
        <v>10</v>
      </c>
      <c r="B22" s="7"/>
      <c r="C22" s="46" t="s">
        <v>11</v>
      </c>
      <c r="D22" s="27"/>
      <c r="E22" s="28"/>
      <c r="F22" s="15"/>
      <c r="G22" s="15"/>
    </row>
    <row r="23" spans="1:7" s="12" customFormat="1" ht="12.75" customHeight="1">
      <c r="A23" s="25" t="s">
        <v>12</v>
      </c>
      <c r="B23" s="7"/>
      <c r="C23" s="46" t="s">
        <v>114</v>
      </c>
      <c r="D23" s="32"/>
      <c r="E23" s="47"/>
      <c r="F23" s="15"/>
      <c r="G23" s="15"/>
    </row>
    <row r="24" spans="1:7" s="12" customFormat="1" ht="12.75" customHeight="1">
      <c r="A24" s="25" t="s">
        <v>13</v>
      </c>
      <c r="B24" s="7"/>
      <c r="C24" s="46" t="s">
        <v>14</v>
      </c>
      <c r="D24" s="32"/>
      <c r="E24" s="47"/>
      <c r="F24" s="15"/>
      <c r="G24" s="15"/>
    </row>
    <row r="25" spans="1:7" s="12" customFormat="1" ht="12.75" customHeight="1">
      <c r="A25" s="25" t="s">
        <v>15</v>
      </c>
      <c r="B25" s="7"/>
      <c r="C25" s="46" t="s">
        <v>119</v>
      </c>
      <c r="D25" s="32"/>
      <c r="E25" s="48"/>
      <c r="F25" s="15"/>
      <c r="G25" s="15"/>
    </row>
    <row r="26" spans="1:7" s="12" customFormat="1" ht="12.75" customHeight="1">
      <c r="A26" s="86" t="s">
        <v>91</v>
      </c>
      <c r="B26" s="7"/>
      <c r="C26" s="26" t="s">
        <v>80</v>
      </c>
      <c r="D26" s="27"/>
      <c r="E26" s="48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8"/>
      <c r="F27" s="15">
        <f>SUM(F28:F37)</f>
        <v>48648.87</v>
      </c>
      <c r="G27" s="15">
        <f>SUM(G28:G37)</f>
        <v>48648.87</v>
      </c>
    </row>
    <row r="28" spans="1:7" s="12" customFormat="1" ht="12.75" customHeight="1">
      <c r="A28" s="25" t="s">
        <v>18</v>
      </c>
      <c r="B28" s="7"/>
      <c r="C28" s="46" t="s">
        <v>19</v>
      </c>
      <c r="D28" s="32"/>
      <c r="E28" s="47"/>
      <c r="F28" s="15"/>
      <c r="G28" s="15"/>
    </row>
    <row r="29" spans="1:7" s="12" customFormat="1" ht="12.75" customHeight="1">
      <c r="A29" s="25" t="s">
        <v>20</v>
      </c>
      <c r="B29" s="7"/>
      <c r="C29" s="46" t="s">
        <v>21</v>
      </c>
      <c r="D29" s="32"/>
      <c r="E29" s="47" t="s">
        <v>133</v>
      </c>
      <c r="F29" s="15">
        <v>39133.76</v>
      </c>
      <c r="G29" s="15">
        <v>39133.76</v>
      </c>
    </row>
    <row r="30" spans="1:7" s="12" customFormat="1" ht="12.75" customHeight="1">
      <c r="A30" s="25" t="s">
        <v>22</v>
      </c>
      <c r="B30" s="7"/>
      <c r="C30" s="46" t="s">
        <v>23</v>
      </c>
      <c r="D30" s="32"/>
      <c r="E30" s="47"/>
      <c r="F30" s="15"/>
      <c r="G30" s="15"/>
    </row>
    <row r="31" spans="1:7" s="12" customFormat="1" ht="12.75" customHeight="1">
      <c r="A31" s="25" t="s">
        <v>24</v>
      </c>
      <c r="B31" s="7"/>
      <c r="C31" s="46" t="s">
        <v>25</v>
      </c>
      <c r="D31" s="32"/>
      <c r="E31" s="47"/>
      <c r="F31" s="15"/>
      <c r="G31" s="15"/>
    </row>
    <row r="32" spans="1:7" s="12" customFormat="1" ht="12.75" customHeight="1">
      <c r="A32" s="25" t="s">
        <v>26</v>
      </c>
      <c r="B32" s="7"/>
      <c r="C32" s="46" t="s">
        <v>27</v>
      </c>
      <c r="D32" s="32"/>
      <c r="E32" s="47" t="s">
        <v>133</v>
      </c>
      <c r="F32" s="15">
        <v>9515.11</v>
      </c>
      <c r="G32" s="15">
        <v>9515.11</v>
      </c>
    </row>
    <row r="33" spans="1:7" s="12" customFormat="1" ht="12.75" customHeight="1">
      <c r="A33" s="25" t="s">
        <v>28</v>
      </c>
      <c r="B33" s="7"/>
      <c r="C33" s="46" t="s">
        <v>29</v>
      </c>
      <c r="D33" s="32"/>
      <c r="E33" s="47"/>
      <c r="F33" s="15"/>
      <c r="G33" s="15"/>
    </row>
    <row r="34" spans="1:7" s="12" customFormat="1" ht="12.75" customHeight="1">
      <c r="A34" s="25" t="s">
        <v>30</v>
      </c>
      <c r="B34" s="7"/>
      <c r="C34" s="46" t="s">
        <v>31</v>
      </c>
      <c r="D34" s="32"/>
      <c r="E34" s="47"/>
      <c r="F34" s="15"/>
      <c r="G34" s="15"/>
    </row>
    <row r="35" spans="1:7" s="12" customFormat="1" ht="12.75" customHeight="1">
      <c r="A35" s="25" t="s">
        <v>32</v>
      </c>
      <c r="B35" s="7"/>
      <c r="C35" s="46" t="s">
        <v>33</v>
      </c>
      <c r="D35" s="32"/>
      <c r="E35" s="47" t="s">
        <v>133</v>
      </c>
      <c r="F35" s="15"/>
      <c r="G35" s="15"/>
    </row>
    <row r="36" spans="1:7" s="12" customFormat="1" ht="12.75" customHeight="1">
      <c r="A36" s="25" t="s">
        <v>34</v>
      </c>
      <c r="B36" s="29"/>
      <c r="C36" s="49" t="s">
        <v>113</v>
      </c>
      <c r="D36" s="50"/>
      <c r="E36" s="47"/>
      <c r="F36" s="15"/>
      <c r="G36" s="15"/>
    </row>
    <row r="37" spans="1:7" s="12" customFormat="1" ht="12.75" customHeight="1">
      <c r="A37" s="25" t="s">
        <v>35</v>
      </c>
      <c r="B37" s="7"/>
      <c r="C37" s="46" t="s">
        <v>121</v>
      </c>
      <c r="D37" s="32"/>
      <c r="E37" s="48"/>
      <c r="F37" s="15"/>
      <c r="G37" s="15"/>
    </row>
    <row r="38" spans="1:7" s="12" customFormat="1" ht="12.75" customHeight="1">
      <c r="A38" s="33" t="s">
        <v>36</v>
      </c>
      <c r="B38" s="6" t="s">
        <v>37</v>
      </c>
      <c r="C38" s="6"/>
      <c r="D38" s="48"/>
      <c r="E38" s="48"/>
      <c r="F38" s="15"/>
      <c r="G38" s="15"/>
    </row>
    <row r="39" spans="1:7" s="90" customFormat="1" ht="12.75" customHeight="1">
      <c r="A39" s="62" t="s">
        <v>44</v>
      </c>
      <c r="B39" s="4" t="s">
        <v>128</v>
      </c>
      <c r="C39" s="4"/>
      <c r="D39" s="66"/>
      <c r="E39" s="91"/>
      <c r="F39" s="67"/>
      <c r="G39" s="67"/>
    </row>
    <row r="40" spans="1:7" s="12" customFormat="1" ht="12.75" customHeight="1">
      <c r="A40" s="1" t="s">
        <v>45</v>
      </c>
      <c r="B40" s="13" t="s">
        <v>126</v>
      </c>
      <c r="C40" s="34"/>
      <c r="D40" s="14"/>
      <c r="E40" s="47"/>
      <c r="F40" s="15"/>
      <c r="G40" s="15"/>
    </row>
    <row r="41" spans="1:8" s="12" customFormat="1" ht="12.75" customHeight="1">
      <c r="A41" s="3" t="s">
        <v>46</v>
      </c>
      <c r="B41" s="74" t="s">
        <v>47</v>
      </c>
      <c r="C41" s="35"/>
      <c r="D41" s="75"/>
      <c r="E41" s="48"/>
      <c r="F41" s="15">
        <f>SUM(F42+F48+F49+F56+F57)</f>
        <v>15123.439999999999</v>
      </c>
      <c r="G41" s="15">
        <f>SUM(G42+G48+G49+G56+G57)</f>
        <v>15123.439999999999</v>
      </c>
      <c r="H41" s="12">
        <v>35931</v>
      </c>
    </row>
    <row r="42" spans="1:7" s="12" customFormat="1" ht="12.75" customHeight="1">
      <c r="A42" s="62" t="s">
        <v>9</v>
      </c>
      <c r="B42" s="54" t="s">
        <v>48</v>
      </c>
      <c r="C42" s="56"/>
      <c r="D42" s="76"/>
      <c r="E42" s="48"/>
      <c r="F42" s="15">
        <f>SUM(F44)</f>
        <v>860.12</v>
      </c>
      <c r="G42" s="15">
        <f>SUM(G44)</f>
        <v>860.12</v>
      </c>
    </row>
    <row r="43" spans="1:7" s="12" customFormat="1" ht="12.75" customHeight="1">
      <c r="A43" s="19" t="s">
        <v>10</v>
      </c>
      <c r="B43" s="29"/>
      <c r="C43" s="49" t="s">
        <v>49</v>
      </c>
      <c r="D43" s="50"/>
      <c r="E43" s="47"/>
      <c r="F43" s="15"/>
      <c r="G43" s="15"/>
    </row>
    <row r="44" spans="1:7" s="12" customFormat="1" ht="12.75" customHeight="1">
      <c r="A44" s="19" t="s">
        <v>12</v>
      </c>
      <c r="B44" s="29"/>
      <c r="C44" s="49" t="s">
        <v>89</v>
      </c>
      <c r="D44" s="50"/>
      <c r="E44" s="47" t="s">
        <v>134</v>
      </c>
      <c r="F44" s="15">
        <v>860.12</v>
      </c>
      <c r="G44" s="15">
        <v>860.12</v>
      </c>
    </row>
    <row r="45" spans="1:7" s="12" customFormat="1" ht="12.75">
      <c r="A45" s="19" t="s">
        <v>13</v>
      </c>
      <c r="B45" s="29"/>
      <c r="C45" s="49" t="s">
        <v>115</v>
      </c>
      <c r="D45" s="50"/>
      <c r="E45" s="47"/>
      <c r="F45" s="15"/>
      <c r="G45" s="15"/>
    </row>
    <row r="46" spans="1:7" s="12" customFormat="1" ht="12.75">
      <c r="A46" s="19" t="s">
        <v>15</v>
      </c>
      <c r="B46" s="29"/>
      <c r="C46" s="49" t="s">
        <v>120</v>
      </c>
      <c r="D46" s="50"/>
      <c r="E46" s="47"/>
      <c r="F46" s="15"/>
      <c r="G46" s="15"/>
    </row>
    <row r="47" spans="1:7" s="12" customFormat="1" ht="12.75" customHeight="1">
      <c r="A47" s="19" t="s">
        <v>91</v>
      </c>
      <c r="B47" s="35"/>
      <c r="C47" s="124" t="s">
        <v>127</v>
      </c>
      <c r="D47" s="125"/>
      <c r="E47" s="47"/>
      <c r="F47" s="15"/>
      <c r="G47" s="15"/>
    </row>
    <row r="48" spans="1:7" s="12" customFormat="1" ht="12.75" customHeight="1">
      <c r="A48" s="62" t="s">
        <v>16</v>
      </c>
      <c r="B48" s="77" t="s">
        <v>107</v>
      </c>
      <c r="C48" s="59"/>
      <c r="D48" s="78"/>
      <c r="E48" s="47" t="s">
        <v>135</v>
      </c>
      <c r="F48" s="15">
        <v>9.7</v>
      </c>
      <c r="G48" s="15">
        <v>9.7</v>
      </c>
    </row>
    <row r="49" spans="1:7" s="12" customFormat="1" ht="12.75" customHeight="1">
      <c r="A49" s="62" t="s">
        <v>36</v>
      </c>
      <c r="B49" s="54" t="s">
        <v>96</v>
      </c>
      <c r="C49" s="56"/>
      <c r="D49" s="76"/>
      <c r="E49" s="48"/>
      <c r="F49" s="15">
        <f>SUM(F50:F55)</f>
        <v>12528.939999999999</v>
      </c>
      <c r="G49" s="15">
        <f>SUM(G50:G55)</f>
        <v>12528.939999999999</v>
      </c>
    </row>
    <row r="50" spans="1:7" s="12" customFormat="1" ht="12.75" customHeight="1">
      <c r="A50" s="19" t="s">
        <v>38</v>
      </c>
      <c r="B50" s="56"/>
      <c r="C50" s="87" t="s">
        <v>81</v>
      </c>
      <c r="D50" s="58"/>
      <c r="E50" s="48"/>
      <c r="F50" s="15"/>
      <c r="G50" s="15"/>
    </row>
    <row r="51" spans="1:7" s="12" customFormat="1" ht="12.75" customHeight="1">
      <c r="A51" s="88" t="s">
        <v>39</v>
      </c>
      <c r="B51" s="29"/>
      <c r="C51" s="49" t="s">
        <v>50</v>
      </c>
      <c r="D51" s="30"/>
      <c r="E51" s="70"/>
      <c r="F51" s="71"/>
      <c r="G51" s="71"/>
    </row>
    <row r="52" spans="1:7" s="12" customFormat="1" ht="12.75" customHeight="1">
      <c r="A52" s="19" t="s">
        <v>40</v>
      </c>
      <c r="B52" s="29"/>
      <c r="C52" s="49" t="s">
        <v>51</v>
      </c>
      <c r="D52" s="50"/>
      <c r="E52" s="47"/>
      <c r="F52" s="15"/>
      <c r="G52" s="15"/>
    </row>
    <row r="53" spans="1:7" s="12" customFormat="1" ht="12.75" customHeight="1">
      <c r="A53" s="19" t="s">
        <v>41</v>
      </c>
      <c r="B53" s="29"/>
      <c r="C53" s="124" t="s">
        <v>88</v>
      </c>
      <c r="D53" s="125"/>
      <c r="E53" s="47"/>
      <c r="F53" s="15">
        <v>3318.32</v>
      </c>
      <c r="G53" s="15">
        <v>3318.32</v>
      </c>
    </row>
    <row r="54" spans="1:7" s="12" customFormat="1" ht="12.75" customHeight="1">
      <c r="A54" s="19" t="s">
        <v>42</v>
      </c>
      <c r="B54" s="29"/>
      <c r="C54" s="49" t="s">
        <v>82</v>
      </c>
      <c r="D54" s="50"/>
      <c r="E54" s="47" t="s">
        <v>136</v>
      </c>
      <c r="F54" s="15">
        <v>8997.66</v>
      </c>
      <c r="G54" s="15">
        <v>8997.66</v>
      </c>
    </row>
    <row r="55" spans="1:7" s="12" customFormat="1" ht="12.75" customHeight="1">
      <c r="A55" s="19" t="s">
        <v>43</v>
      </c>
      <c r="B55" s="29"/>
      <c r="C55" s="49" t="s">
        <v>52</v>
      </c>
      <c r="D55" s="50"/>
      <c r="E55" s="47"/>
      <c r="F55" s="15">
        <v>212.96</v>
      </c>
      <c r="G55" s="15">
        <v>212.96</v>
      </c>
    </row>
    <row r="56" spans="1:7" s="12" customFormat="1" ht="12.75" customHeight="1">
      <c r="A56" s="62" t="s">
        <v>44</v>
      </c>
      <c r="B56" s="4" t="s">
        <v>53</v>
      </c>
      <c r="C56" s="4"/>
      <c r="D56" s="66"/>
      <c r="E56" s="52"/>
      <c r="F56" s="15"/>
      <c r="G56" s="15"/>
    </row>
    <row r="57" spans="1:7" s="12" customFormat="1" ht="12.75" customHeight="1">
      <c r="A57" s="62" t="s">
        <v>54</v>
      </c>
      <c r="B57" s="4" t="s">
        <v>55</v>
      </c>
      <c r="C57" s="4"/>
      <c r="D57" s="66"/>
      <c r="E57" s="47" t="s">
        <v>137</v>
      </c>
      <c r="F57" s="15">
        <v>1724.68</v>
      </c>
      <c r="G57" s="15">
        <v>1724.68</v>
      </c>
    </row>
    <row r="58" spans="1:7" s="12" customFormat="1" ht="12.75" customHeight="1">
      <c r="A58" s="33"/>
      <c r="B58" s="21" t="s">
        <v>56</v>
      </c>
      <c r="C58" s="22"/>
      <c r="D58" s="23"/>
      <c r="E58" s="48"/>
      <c r="F58" s="15">
        <f>SUM(F41+F27)</f>
        <v>63772.31</v>
      </c>
      <c r="G58" s="15">
        <v>58897</v>
      </c>
    </row>
    <row r="59" spans="1:7" s="12" customFormat="1" ht="12.75" customHeight="1">
      <c r="A59" s="1" t="s">
        <v>57</v>
      </c>
      <c r="B59" s="13" t="s">
        <v>58</v>
      </c>
      <c r="C59" s="13"/>
      <c r="D59" s="80"/>
      <c r="E59" s="48"/>
      <c r="F59" s="15">
        <f>SUM(F60:F63)</f>
        <v>51050.240000000005</v>
      </c>
      <c r="G59" s="15">
        <f>SUM(G60:G63)</f>
        <v>51050.240000000005</v>
      </c>
    </row>
    <row r="60" spans="1:7" s="12" customFormat="1" ht="12.75" customHeight="1">
      <c r="A60" s="33" t="s">
        <v>9</v>
      </c>
      <c r="B60" s="6" t="s">
        <v>59</v>
      </c>
      <c r="C60" s="6"/>
      <c r="D60" s="48"/>
      <c r="E60" s="47" t="s">
        <v>138</v>
      </c>
      <c r="F60" s="24">
        <v>2726.12</v>
      </c>
      <c r="G60" s="15">
        <v>2726.12</v>
      </c>
    </row>
    <row r="61" spans="1:7" s="12" customFormat="1" ht="12.75" customHeight="1">
      <c r="A61" s="20" t="s">
        <v>16</v>
      </c>
      <c r="B61" s="21" t="s">
        <v>60</v>
      </c>
      <c r="C61" s="22"/>
      <c r="D61" s="23"/>
      <c r="E61" s="47" t="s">
        <v>139</v>
      </c>
      <c r="F61" s="24">
        <v>46535.3</v>
      </c>
      <c r="G61" s="24">
        <v>46535.3</v>
      </c>
    </row>
    <row r="62" spans="1:7" s="12" customFormat="1" ht="12.75" customHeight="1">
      <c r="A62" s="33" t="s">
        <v>36</v>
      </c>
      <c r="B62" s="126" t="s">
        <v>102</v>
      </c>
      <c r="C62" s="127"/>
      <c r="D62" s="128"/>
      <c r="E62" s="47" t="s">
        <v>145</v>
      </c>
      <c r="F62" s="15"/>
      <c r="G62" s="15"/>
    </row>
    <row r="63" spans="1:7" s="12" customFormat="1" ht="12.75" customHeight="1">
      <c r="A63" s="33" t="s">
        <v>94</v>
      </c>
      <c r="B63" s="6" t="s">
        <v>61</v>
      </c>
      <c r="C63" s="7"/>
      <c r="D63" s="5"/>
      <c r="E63" s="47" t="s">
        <v>146</v>
      </c>
      <c r="F63" s="15">
        <v>1788.82</v>
      </c>
      <c r="G63" s="15">
        <v>1788.82</v>
      </c>
    </row>
    <row r="64" spans="1:7" s="12" customFormat="1" ht="12.75" customHeight="1">
      <c r="A64" s="1" t="s">
        <v>62</v>
      </c>
      <c r="B64" s="13" t="s">
        <v>63</v>
      </c>
      <c r="C64" s="34"/>
      <c r="D64" s="14"/>
      <c r="E64" s="48"/>
      <c r="F64" s="15">
        <f>SUM(F69)</f>
        <v>8997.66</v>
      </c>
      <c r="G64" s="15">
        <f>SUM(G69)</f>
        <v>8997.66</v>
      </c>
    </row>
    <row r="65" spans="1:7" s="12" customFormat="1" ht="12.75" customHeight="1">
      <c r="A65" s="33" t="s">
        <v>9</v>
      </c>
      <c r="B65" s="37" t="s">
        <v>64</v>
      </c>
      <c r="C65" s="38"/>
      <c r="D65" s="18"/>
      <c r="E65" s="48"/>
      <c r="F65" s="15"/>
      <c r="G65" s="15"/>
    </row>
    <row r="66" spans="1:7" s="12" customFormat="1" ht="12.75">
      <c r="A66" s="25" t="s">
        <v>10</v>
      </c>
      <c r="B66" s="42"/>
      <c r="C66" s="46" t="s">
        <v>97</v>
      </c>
      <c r="D66" s="55"/>
      <c r="E66" s="52"/>
      <c r="F66" s="15"/>
      <c r="G66" s="15"/>
    </row>
    <row r="67" spans="1:7" s="12" customFormat="1" ht="12.75" customHeight="1">
      <c r="A67" s="25" t="s">
        <v>12</v>
      </c>
      <c r="B67" s="7"/>
      <c r="C67" s="46" t="s">
        <v>65</v>
      </c>
      <c r="D67" s="32"/>
      <c r="E67" s="48"/>
      <c r="F67" s="15"/>
      <c r="G67" s="15"/>
    </row>
    <row r="68" spans="1:7" s="12" customFormat="1" ht="12.75" customHeight="1">
      <c r="A68" s="25" t="s">
        <v>101</v>
      </c>
      <c r="B68" s="7"/>
      <c r="C68" s="46" t="s">
        <v>66</v>
      </c>
      <c r="D68" s="32"/>
      <c r="E68" s="53"/>
      <c r="F68" s="15"/>
      <c r="G68" s="15"/>
    </row>
    <row r="69" spans="1:7" s="68" customFormat="1" ht="12.75" customHeight="1">
      <c r="A69" s="62" t="s">
        <v>16</v>
      </c>
      <c r="B69" s="63" t="s">
        <v>67</v>
      </c>
      <c r="C69" s="64"/>
      <c r="D69" s="65"/>
      <c r="E69" s="66"/>
      <c r="F69" s="67">
        <f>SUM(F82+F75+F80+F81+F83)</f>
        <v>8997.66</v>
      </c>
      <c r="G69" s="67">
        <f>SUM(G82+G75)+G80</f>
        <v>8997.66</v>
      </c>
    </row>
    <row r="70" spans="1:7" s="12" customFormat="1" ht="12.75" customHeight="1">
      <c r="A70" s="25" t="s">
        <v>18</v>
      </c>
      <c r="B70" s="7"/>
      <c r="C70" s="46" t="s">
        <v>100</v>
      </c>
      <c r="D70" s="27"/>
      <c r="E70" s="48"/>
      <c r="F70" s="15"/>
      <c r="G70" s="15"/>
    </row>
    <row r="71" spans="1:7" s="12" customFormat="1" ht="12.75" customHeight="1">
      <c r="A71" s="25" t="s">
        <v>20</v>
      </c>
      <c r="B71" s="42"/>
      <c r="C71" s="46" t="s">
        <v>105</v>
      </c>
      <c r="D71" s="55"/>
      <c r="E71" s="52"/>
      <c r="F71" s="15"/>
      <c r="G71" s="15"/>
    </row>
    <row r="72" spans="1:7" s="12" customFormat="1" ht="12.75">
      <c r="A72" s="25" t="s">
        <v>22</v>
      </c>
      <c r="B72" s="42"/>
      <c r="C72" s="46" t="s">
        <v>98</v>
      </c>
      <c r="D72" s="55"/>
      <c r="E72" s="52"/>
      <c r="F72" s="15"/>
      <c r="G72" s="15"/>
    </row>
    <row r="73" spans="1:7" s="12" customFormat="1" ht="12.75">
      <c r="A73" s="85" t="s">
        <v>24</v>
      </c>
      <c r="B73" s="56"/>
      <c r="C73" s="57" t="s">
        <v>83</v>
      </c>
      <c r="D73" s="58"/>
      <c r="E73" s="52"/>
      <c r="F73" s="15"/>
      <c r="G73" s="15"/>
    </row>
    <row r="74" spans="1:7" s="12" customFormat="1" ht="12.75">
      <c r="A74" s="33" t="s">
        <v>26</v>
      </c>
      <c r="B74" s="26"/>
      <c r="C74" s="26" t="s">
        <v>84</v>
      </c>
      <c r="D74" s="27"/>
      <c r="E74" s="83"/>
      <c r="F74" s="15"/>
      <c r="G74" s="15"/>
    </row>
    <row r="75" spans="1:7" s="12" customFormat="1" ht="12.75" customHeight="1">
      <c r="A75" s="89" t="s">
        <v>28</v>
      </c>
      <c r="B75" s="64"/>
      <c r="C75" s="84" t="s">
        <v>99</v>
      </c>
      <c r="D75" s="69"/>
      <c r="E75" s="48"/>
      <c r="F75" s="15">
        <f>SUM(F77)</f>
        <v>0</v>
      </c>
      <c r="G75" s="15">
        <f>SUM(G77)</f>
        <v>0</v>
      </c>
    </row>
    <row r="76" spans="1:7" s="12" customFormat="1" ht="12.75" customHeight="1">
      <c r="A76" s="19" t="s">
        <v>123</v>
      </c>
      <c r="B76" s="29"/>
      <c r="C76" s="30"/>
      <c r="D76" s="50" t="s">
        <v>68</v>
      </c>
      <c r="E76" s="52"/>
      <c r="F76" s="15"/>
      <c r="G76" s="15"/>
    </row>
    <row r="77" spans="1:7" s="12" customFormat="1" ht="12.75" customHeight="1">
      <c r="A77" s="19" t="s">
        <v>124</v>
      </c>
      <c r="B77" s="29"/>
      <c r="C77" s="30"/>
      <c r="D77" s="50" t="s">
        <v>69</v>
      </c>
      <c r="E77" s="47"/>
      <c r="F77" s="15"/>
      <c r="G77" s="15"/>
    </row>
    <row r="78" spans="1:7" s="12" customFormat="1" ht="12.75" customHeight="1">
      <c r="A78" s="19" t="s">
        <v>30</v>
      </c>
      <c r="B78" s="59"/>
      <c r="C78" s="60" t="s">
        <v>70</v>
      </c>
      <c r="D78" s="61"/>
      <c r="E78" s="47"/>
      <c r="F78" s="15"/>
      <c r="G78" s="15"/>
    </row>
    <row r="79" spans="1:7" s="12" customFormat="1" ht="12.75" customHeight="1">
      <c r="A79" s="19" t="s">
        <v>32</v>
      </c>
      <c r="B79" s="36"/>
      <c r="C79" s="49" t="s">
        <v>108</v>
      </c>
      <c r="D79" s="51"/>
      <c r="E79" s="52"/>
      <c r="F79" s="15"/>
      <c r="G79" s="15"/>
    </row>
    <row r="80" spans="1:7" s="12" customFormat="1" ht="12.75" customHeight="1">
      <c r="A80" s="19" t="s">
        <v>34</v>
      </c>
      <c r="B80" s="7"/>
      <c r="C80" s="46" t="s">
        <v>71</v>
      </c>
      <c r="D80" s="32"/>
      <c r="E80" s="47" t="s">
        <v>140</v>
      </c>
      <c r="F80" s="15"/>
      <c r="G80" s="15"/>
    </row>
    <row r="81" spans="1:7" s="12" customFormat="1" ht="12.75" customHeight="1">
      <c r="A81" s="19" t="s">
        <v>35</v>
      </c>
      <c r="B81" s="7"/>
      <c r="C81" s="46" t="s">
        <v>72</v>
      </c>
      <c r="D81" s="32"/>
      <c r="E81" s="47"/>
      <c r="F81" s="15"/>
      <c r="G81" s="15"/>
    </row>
    <row r="82" spans="1:7" s="12" customFormat="1" ht="12.75" customHeight="1">
      <c r="A82" s="25" t="s">
        <v>122</v>
      </c>
      <c r="B82" s="29"/>
      <c r="C82" s="49" t="s">
        <v>90</v>
      </c>
      <c r="D82" s="50"/>
      <c r="E82" s="47" t="s">
        <v>140</v>
      </c>
      <c r="F82" s="15">
        <v>8997.66</v>
      </c>
      <c r="G82" s="15">
        <v>8997.66</v>
      </c>
    </row>
    <row r="83" spans="1:7" s="12" customFormat="1" ht="12.75" customHeight="1">
      <c r="A83" s="25" t="s">
        <v>125</v>
      </c>
      <c r="B83" s="7"/>
      <c r="C83" s="46" t="s">
        <v>73</v>
      </c>
      <c r="D83" s="32"/>
      <c r="E83" s="53"/>
      <c r="F83" s="15"/>
      <c r="G83" s="15"/>
    </row>
    <row r="84" spans="1:7" s="12" customFormat="1" ht="12.75" customHeight="1">
      <c r="A84" s="1" t="s">
        <v>74</v>
      </c>
      <c r="B84" s="39" t="s">
        <v>75</v>
      </c>
      <c r="C84" s="40"/>
      <c r="D84" s="41"/>
      <c r="E84" s="47" t="s">
        <v>141</v>
      </c>
      <c r="F84" s="15">
        <f>SUM(F90)</f>
        <v>3724.41</v>
      </c>
      <c r="G84" s="15">
        <f>SUM(G90)</f>
        <v>3724.41</v>
      </c>
    </row>
    <row r="85" spans="1:7" s="12" customFormat="1" ht="12.75" customHeight="1">
      <c r="A85" s="33" t="s">
        <v>9</v>
      </c>
      <c r="B85" s="6" t="s">
        <v>85</v>
      </c>
      <c r="C85" s="7"/>
      <c r="D85" s="5"/>
      <c r="E85" s="53"/>
      <c r="F85" s="15"/>
      <c r="G85" s="15"/>
    </row>
    <row r="86" spans="1:7" s="12" customFormat="1" ht="12.75" customHeight="1">
      <c r="A86" s="33" t="s">
        <v>16</v>
      </c>
      <c r="B86" s="37" t="s">
        <v>76</v>
      </c>
      <c r="C86" s="38"/>
      <c r="D86" s="18"/>
      <c r="E86" s="48"/>
      <c r="F86" s="15"/>
      <c r="G86" s="15"/>
    </row>
    <row r="87" spans="1:7" s="12" customFormat="1" ht="12.75" customHeight="1">
      <c r="A87" s="25" t="s">
        <v>18</v>
      </c>
      <c r="B87" s="7"/>
      <c r="C87" s="46" t="s">
        <v>77</v>
      </c>
      <c r="D87" s="32"/>
      <c r="E87" s="48"/>
      <c r="F87" s="15"/>
      <c r="G87" s="15"/>
    </row>
    <row r="88" spans="1:7" s="12" customFormat="1" ht="12.75" customHeight="1">
      <c r="A88" s="25" t="s">
        <v>20</v>
      </c>
      <c r="B88" s="7"/>
      <c r="C88" s="46" t="s">
        <v>78</v>
      </c>
      <c r="D88" s="32"/>
      <c r="E88" s="48"/>
      <c r="F88" s="15"/>
      <c r="G88" s="15"/>
    </row>
    <row r="89" spans="1:7" s="12" customFormat="1" ht="12.75" customHeight="1">
      <c r="A89" s="62" t="s">
        <v>36</v>
      </c>
      <c r="B89" s="30" t="s">
        <v>106</v>
      </c>
      <c r="C89" s="30"/>
      <c r="D89" s="31"/>
      <c r="E89" s="48"/>
      <c r="F89" s="15"/>
      <c r="G89" s="15"/>
    </row>
    <row r="90" spans="1:7" s="12" customFormat="1" ht="12.75" customHeight="1">
      <c r="A90" s="20" t="s">
        <v>44</v>
      </c>
      <c r="B90" s="21" t="s">
        <v>79</v>
      </c>
      <c r="C90" s="22"/>
      <c r="D90" s="23"/>
      <c r="E90" s="48"/>
      <c r="F90" s="15">
        <f>SUM(F92+F91)</f>
        <v>3724.41</v>
      </c>
      <c r="G90" s="15">
        <f>SUM(G92+G91)</f>
        <v>3724.41</v>
      </c>
    </row>
    <row r="91" spans="1:9" s="12" customFormat="1" ht="12.75" customHeight="1">
      <c r="A91" s="25" t="s">
        <v>116</v>
      </c>
      <c r="B91" s="34"/>
      <c r="C91" s="46" t="s">
        <v>103</v>
      </c>
      <c r="D91" s="10"/>
      <c r="E91" s="47" t="s">
        <v>141</v>
      </c>
      <c r="F91" s="15">
        <v>-577.75</v>
      </c>
      <c r="G91" s="15">
        <v>-577.75</v>
      </c>
      <c r="I91" s="45"/>
    </row>
    <row r="92" spans="1:7" s="12" customFormat="1" ht="12.75" customHeight="1">
      <c r="A92" s="25" t="s">
        <v>117</v>
      </c>
      <c r="B92" s="34"/>
      <c r="C92" s="46" t="s">
        <v>104</v>
      </c>
      <c r="D92" s="10"/>
      <c r="E92" s="47" t="s">
        <v>141</v>
      </c>
      <c r="F92" s="15">
        <v>4302.16</v>
      </c>
      <c r="G92" s="15">
        <v>4302.16</v>
      </c>
    </row>
    <row r="93" spans="1:7" s="12" customFormat="1" ht="12.75" customHeight="1">
      <c r="A93" s="1" t="s">
        <v>86</v>
      </c>
      <c r="B93" s="39" t="s">
        <v>87</v>
      </c>
      <c r="C93" s="41"/>
      <c r="D93" s="41"/>
      <c r="E93" s="47"/>
      <c r="F93" s="15"/>
      <c r="G93" s="15"/>
    </row>
    <row r="94" spans="1:7" s="12" customFormat="1" ht="25.5" customHeight="1">
      <c r="A94" s="1"/>
      <c r="B94" s="129" t="s">
        <v>118</v>
      </c>
      <c r="C94" s="130"/>
      <c r="D94" s="125"/>
      <c r="E94" s="48"/>
      <c r="F94" s="15">
        <f>SUM(F59+F64+F84)</f>
        <v>63772.31000000001</v>
      </c>
      <c r="G94" s="15">
        <f>SUM(G59+G64+G84)</f>
        <v>63772.31000000001</v>
      </c>
    </row>
    <row r="95" spans="1:7" s="12" customFormat="1" ht="12.75">
      <c r="A95" s="44"/>
      <c r="B95" s="43"/>
      <c r="C95" s="43"/>
      <c r="D95" s="43"/>
      <c r="E95" s="43"/>
      <c r="F95" s="45"/>
      <c r="G95" s="45"/>
    </row>
    <row r="96" spans="1:7" s="12" customFormat="1" ht="12.75" customHeight="1">
      <c r="A96" s="102" t="s">
        <v>152</v>
      </c>
      <c r="B96" s="110"/>
      <c r="C96" s="110"/>
      <c r="D96" s="110"/>
      <c r="E96" s="110"/>
      <c r="F96" s="110"/>
      <c r="G96" s="110"/>
    </row>
    <row r="97" spans="1:7" s="12" customFormat="1" ht="12.75">
      <c r="A97" s="131" t="s">
        <v>131</v>
      </c>
      <c r="B97" s="131"/>
      <c r="C97" s="131"/>
      <c r="D97" s="131"/>
      <c r="E97" s="131"/>
      <c r="F97" s="111" t="s">
        <v>109</v>
      </c>
      <c r="G97" s="111"/>
    </row>
    <row r="98" spans="1:7" s="12" customFormat="1" ht="12.75">
      <c r="A98" s="132" t="s">
        <v>129</v>
      </c>
      <c r="B98" s="133"/>
      <c r="C98" s="133"/>
      <c r="D98" s="133"/>
      <c r="E98" s="79"/>
      <c r="F98" s="9"/>
      <c r="G98" s="9"/>
    </row>
    <row r="99" spans="1:7" s="12" customFormat="1" ht="12.75">
      <c r="A99" s="92"/>
      <c r="B99" s="93"/>
      <c r="C99" s="93"/>
      <c r="D99" s="93"/>
      <c r="E99" s="79"/>
      <c r="F99" s="9"/>
      <c r="G99" s="9"/>
    </row>
    <row r="100" spans="1:7" s="12" customFormat="1" ht="12.75">
      <c r="A100" s="100" t="s">
        <v>142</v>
      </c>
      <c r="B100" s="100"/>
      <c r="C100" s="100"/>
      <c r="D100" s="100"/>
      <c r="E100" s="100"/>
      <c r="F100" s="114" t="s">
        <v>143</v>
      </c>
      <c r="G100" s="114"/>
    </row>
    <row r="101" spans="1:7" s="12" customFormat="1" ht="12.75" customHeight="1">
      <c r="A101" s="101" t="s">
        <v>130</v>
      </c>
      <c r="B101" s="101"/>
      <c r="C101" s="101"/>
      <c r="D101" s="101"/>
      <c r="E101" s="101"/>
      <c r="F101" s="113" t="s">
        <v>109</v>
      </c>
      <c r="G101" s="113"/>
    </row>
    <row r="102" s="12" customFormat="1" ht="12.75">
      <c r="E102" s="45"/>
    </row>
    <row r="103" s="12" customFormat="1" ht="12.75">
      <c r="E103" s="45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  <row r="122" s="12" customFormat="1" ht="12.75">
      <c r="E122" s="45"/>
    </row>
  </sheetData>
  <sheetProtection/>
  <mergeCells count="25">
    <mergeCell ref="A98:D98"/>
    <mergeCell ref="F97:G97"/>
    <mergeCell ref="C47:D47"/>
    <mergeCell ref="C53:D53"/>
    <mergeCell ref="B62:D62"/>
    <mergeCell ref="B94:D94"/>
    <mergeCell ref="A97:E97"/>
    <mergeCell ref="A96:G96"/>
    <mergeCell ref="B19:D1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  <mergeCell ref="A100:E100"/>
    <mergeCell ref="F100:G100"/>
    <mergeCell ref="A101:E101"/>
    <mergeCell ref="F101:G101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  <rowBreaks count="1" manualBreakCount="1">
    <brk id="71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122"/>
  <sheetViews>
    <sheetView showGridLines="0" view="pageBreakPreview" zoomScaleSheetLayoutView="100" zoomScalePageLayoutView="0" workbookViewId="0" topLeftCell="A16">
      <selection activeCell="F29" sqref="F29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5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1"/>
      <c r="B1" s="45"/>
      <c r="C1" s="45"/>
      <c r="D1" s="45"/>
      <c r="E1" s="82"/>
      <c r="F1" s="81"/>
      <c r="G1" s="81"/>
    </row>
    <row r="2" spans="5:7" ht="12.75">
      <c r="E2" s="103" t="s">
        <v>93</v>
      </c>
      <c r="F2" s="104"/>
      <c r="G2" s="104"/>
    </row>
    <row r="3" spans="5:7" ht="12.75">
      <c r="E3" s="105" t="s">
        <v>110</v>
      </c>
      <c r="F3" s="106"/>
      <c r="G3" s="106"/>
    </row>
    <row r="5" spans="1:7" ht="12.75">
      <c r="A5" s="107" t="s">
        <v>92</v>
      </c>
      <c r="B5" s="108"/>
      <c r="C5" s="108"/>
      <c r="D5" s="108"/>
      <c r="E5" s="108"/>
      <c r="F5" s="109"/>
      <c r="G5" s="109"/>
    </row>
    <row r="6" spans="1:7" ht="12.75">
      <c r="A6" s="110"/>
      <c r="B6" s="110"/>
      <c r="C6" s="110"/>
      <c r="D6" s="110"/>
      <c r="E6" s="110"/>
      <c r="F6" s="110"/>
      <c r="G6" s="110"/>
    </row>
    <row r="7" spans="1:7" ht="12.75">
      <c r="A7" s="111" t="s">
        <v>132</v>
      </c>
      <c r="B7" s="112"/>
      <c r="C7" s="112"/>
      <c r="D7" s="112"/>
      <c r="E7" s="112"/>
      <c r="F7" s="109"/>
      <c r="G7" s="109"/>
    </row>
    <row r="8" spans="1:7" ht="12.75">
      <c r="A8" s="111" t="s">
        <v>111</v>
      </c>
      <c r="B8" s="112"/>
      <c r="C8" s="112"/>
      <c r="D8" s="112"/>
      <c r="E8" s="112"/>
      <c r="F8" s="109"/>
      <c r="G8" s="109"/>
    </row>
    <row r="9" spans="1:7" ht="12.75" customHeight="1">
      <c r="A9" s="95"/>
      <c r="B9" s="94"/>
      <c r="C9" s="94"/>
      <c r="D9" s="9" t="s">
        <v>144</v>
      </c>
      <c r="E9" s="94"/>
      <c r="F9" s="96"/>
      <c r="G9" s="96"/>
    </row>
    <row r="10" spans="1:7" ht="12.75">
      <c r="A10" s="113" t="s">
        <v>112</v>
      </c>
      <c r="B10" s="114"/>
      <c r="C10" s="114"/>
      <c r="D10" s="114"/>
      <c r="E10" s="114"/>
      <c r="F10" s="115"/>
      <c r="G10" s="115"/>
    </row>
    <row r="11" spans="1:7" ht="12.75">
      <c r="A11" s="115"/>
      <c r="B11" s="115"/>
      <c r="C11" s="115"/>
      <c r="D11" s="115"/>
      <c r="E11" s="115"/>
      <c r="F11" s="115"/>
      <c r="G11" s="115"/>
    </row>
    <row r="12" spans="1:5" ht="12.75">
      <c r="A12" s="116"/>
      <c r="B12" s="109"/>
      <c r="C12" s="109"/>
      <c r="D12" s="109"/>
      <c r="E12" s="109"/>
    </row>
    <row r="13" spans="1:7" ht="12.75">
      <c r="A13" s="107" t="s">
        <v>0</v>
      </c>
      <c r="B13" s="108"/>
      <c r="C13" s="108"/>
      <c r="D13" s="108"/>
      <c r="E13" s="108"/>
      <c r="F13" s="117"/>
      <c r="G13" s="117"/>
    </row>
    <row r="14" spans="1:7" ht="12.75">
      <c r="A14" s="107" t="s">
        <v>148</v>
      </c>
      <c r="B14" s="108"/>
      <c r="C14" s="108"/>
      <c r="D14" s="108"/>
      <c r="E14" s="108"/>
      <c r="F14" s="117"/>
      <c r="G14" s="117"/>
    </row>
    <row r="15" spans="1:7" ht="12.75">
      <c r="A15" s="8"/>
      <c r="B15" s="72"/>
      <c r="C15" s="72"/>
      <c r="D15" s="72"/>
      <c r="E15" s="72"/>
      <c r="F15" s="73"/>
      <c r="G15" s="73"/>
    </row>
    <row r="16" spans="1:7" ht="12.75">
      <c r="A16" s="111" t="s">
        <v>149</v>
      </c>
      <c r="B16" s="118"/>
      <c r="C16" s="118"/>
      <c r="D16" s="118"/>
      <c r="E16" s="118"/>
      <c r="F16" s="119"/>
      <c r="G16" s="119"/>
    </row>
    <row r="17" spans="1:7" ht="12.75">
      <c r="A17" s="111" t="s">
        <v>1</v>
      </c>
      <c r="B17" s="111"/>
      <c r="C17" s="111"/>
      <c r="D17" s="111"/>
      <c r="E17" s="111"/>
      <c r="F17" s="119"/>
      <c r="G17" s="119"/>
    </row>
    <row r="18" spans="1:7" ht="12.75" customHeight="1">
      <c r="A18" s="8"/>
      <c r="B18" s="9"/>
      <c r="C18" s="9"/>
      <c r="D18" s="120" t="s">
        <v>150</v>
      </c>
      <c r="E18" s="120"/>
      <c r="F18" s="120"/>
      <c r="G18" s="120"/>
    </row>
    <row r="19" spans="1:7" ht="67.5" customHeight="1">
      <c r="A19" s="3" t="s">
        <v>2</v>
      </c>
      <c r="B19" s="121" t="s">
        <v>3</v>
      </c>
      <c r="C19" s="122"/>
      <c r="D19" s="123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4"/>
      <c r="D20" s="14"/>
      <c r="E20" s="5"/>
      <c r="F20" s="15">
        <f>SUM(F27+F21)</f>
        <v>40855</v>
      </c>
      <c r="G20" s="15">
        <f>SUM(G27+G21)</f>
        <v>42350</v>
      </c>
    </row>
    <row r="21" spans="1:7" s="12" customFormat="1" ht="12.75" customHeight="1">
      <c r="A21" s="33" t="s">
        <v>9</v>
      </c>
      <c r="B21" s="37" t="s">
        <v>95</v>
      </c>
      <c r="C21" s="16"/>
      <c r="D21" s="17"/>
      <c r="E21" s="5"/>
      <c r="F21" s="15">
        <f>SUM(F24)</f>
        <v>0</v>
      </c>
      <c r="G21" s="15">
        <f>SUM(G24)</f>
        <v>0</v>
      </c>
    </row>
    <row r="22" spans="1:7" s="12" customFormat="1" ht="12.75" customHeight="1">
      <c r="A22" s="25" t="s">
        <v>10</v>
      </c>
      <c r="B22" s="7"/>
      <c r="C22" s="46" t="s">
        <v>11</v>
      </c>
      <c r="D22" s="27"/>
      <c r="E22" s="28"/>
      <c r="F22" s="15"/>
      <c r="G22" s="15"/>
    </row>
    <row r="23" spans="1:7" s="12" customFormat="1" ht="12.75" customHeight="1">
      <c r="A23" s="25" t="s">
        <v>12</v>
      </c>
      <c r="B23" s="7"/>
      <c r="C23" s="46" t="s">
        <v>114</v>
      </c>
      <c r="D23" s="32"/>
      <c r="E23" s="47"/>
      <c r="F23" s="15"/>
      <c r="G23" s="15"/>
    </row>
    <row r="24" spans="1:7" s="12" customFormat="1" ht="12.75" customHeight="1">
      <c r="A24" s="25" t="s">
        <v>13</v>
      </c>
      <c r="B24" s="7"/>
      <c r="C24" s="46" t="s">
        <v>14</v>
      </c>
      <c r="D24" s="32"/>
      <c r="E24" s="47"/>
      <c r="F24" s="15"/>
      <c r="G24" s="15"/>
    </row>
    <row r="25" spans="1:7" s="12" customFormat="1" ht="12.75" customHeight="1">
      <c r="A25" s="25" t="s">
        <v>15</v>
      </c>
      <c r="B25" s="7"/>
      <c r="C25" s="46" t="s">
        <v>119</v>
      </c>
      <c r="D25" s="32"/>
      <c r="E25" s="48"/>
      <c r="F25" s="15"/>
      <c r="G25" s="15"/>
    </row>
    <row r="26" spans="1:7" s="12" customFormat="1" ht="12.75" customHeight="1">
      <c r="A26" s="86" t="s">
        <v>91</v>
      </c>
      <c r="B26" s="7"/>
      <c r="C26" s="26" t="s">
        <v>80</v>
      </c>
      <c r="D26" s="27"/>
      <c r="E26" s="48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8"/>
      <c r="F27" s="15">
        <f>SUM(F28:F37)</f>
        <v>40855</v>
      </c>
      <c r="G27" s="15">
        <f>SUM(G28:G37)</f>
        <v>42350</v>
      </c>
    </row>
    <row r="28" spans="1:7" s="12" customFormat="1" ht="12.75" customHeight="1">
      <c r="A28" s="25" t="s">
        <v>18</v>
      </c>
      <c r="B28" s="7"/>
      <c r="C28" s="46" t="s">
        <v>19</v>
      </c>
      <c r="D28" s="32"/>
      <c r="E28" s="47"/>
      <c r="F28" s="15"/>
      <c r="G28" s="15"/>
    </row>
    <row r="29" spans="1:7" s="12" customFormat="1" ht="12.75" customHeight="1">
      <c r="A29" s="25" t="s">
        <v>20</v>
      </c>
      <c r="B29" s="7"/>
      <c r="C29" s="46" t="s">
        <v>21</v>
      </c>
      <c r="D29" s="32"/>
      <c r="E29" s="47" t="s">
        <v>133</v>
      </c>
      <c r="F29" s="15">
        <v>39435</v>
      </c>
      <c r="G29" s="15">
        <v>40338</v>
      </c>
    </row>
    <row r="30" spans="1:7" s="12" customFormat="1" ht="12.75" customHeight="1">
      <c r="A30" s="25" t="s">
        <v>22</v>
      </c>
      <c r="B30" s="7"/>
      <c r="C30" s="46" t="s">
        <v>23</v>
      </c>
      <c r="D30" s="32"/>
      <c r="E30" s="47"/>
      <c r="F30" s="15"/>
      <c r="G30" s="15"/>
    </row>
    <row r="31" spans="1:7" s="12" customFormat="1" ht="12.75" customHeight="1">
      <c r="A31" s="25" t="s">
        <v>24</v>
      </c>
      <c r="B31" s="7"/>
      <c r="C31" s="46" t="s">
        <v>25</v>
      </c>
      <c r="D31" s="32"/>
      <c r="E31" s="47"/>
      <c r="F31" s="15"/>
      <c r="G31" s="15"/>
    </row>
    <row r="32" spans="1:7" s="12" customFormat="1" ht="12.75" customHeight="1">
      <c r="A32" s="25" t="s">
        <v>26</v>
      </c>
      <c r="B32" s="7"/>
      <c r="C32" s="46" t="s">
        <v>27</v>
      </c>
      <c r="D32" s="32"/>
      <c r="E32" s="47" t="s">
        <v>133</v>
      </c>
      <c r="F32" s="15">
        <v>1399</v>
      </c>
      <c r="G32" s="15">
        <v>1928</v>
      </c>
    </row>
    <row r="33" spans="1:7" s="12" customFormat="1" ht="12.75" customHeight="1">
      <c r="A33" s="25" t="s">
        <v>28</v>
      </c>
      <c r="B33" s="7"/>
      <c r="C33" s="46" t="s">
        <v>29</v>
      </c>
      <c r="D33" s="32"/>
      <c r="E33" s="47"/>
      <c r="F33" s="15"/>
      <c r="G33" s="15"/>
    </row>
    <row r="34" spans="1:7" s="12" customFormat="1" ht="12.75" customHeight="1">
      <c r="A34" s="25" t="s">
        <v>30</v>
      </c>
      <c r="B34" s="7"/>
      <c r="C34" s="46" t="s">
        <v>31</v>
      </c>
      <c r="D34" s="32"/>
      <c r="E34" s="47"/>
      <c r="F34" s="15"/>
      <c r="G34" s="15"/>
    </row>
    <row r="35" spans="1:7" s="12" customFormat="1" ht="12.75" customHeight="1">
      <c r="A35" s="25" t="s">
        <v>32</v>
      </c>
      <c r="B35" s="7"/>
      <c r="C35" s="46" t="s">
        <v>33</v>
      </c>
      <c r="D35" s="32"/>
      <c r="E35" s="47" t="s">
        <v>133</v>
      </c>
      <c r="F35" s="15">
        <v>21</v>
      </c>
      <c r="G35" s="15">
        <v>84</v>
      </c>
    </row>
    <row r="36" spans="1:7" s="12" customFormat="1" ht="12.75" customHeight="1">
      <c r="A36" s="25" t="s">
        <v>34</v>
      </c>
      <c r="B36" s="29"/>
      <c r="C36" s="49" t="s">
        <v>113</v>
      </c>
      <c r="D36" s="50"/>
      <c r="E36" s="47"/>
      <c r="F36" s="15"/>
      <c r="G36" s="15"/>
    </row>
    <row r="37" spans="1:7" s="12" customFormat="1" ht="12.75" customHeight="1">
      <c r="A37" s="25" t="s">
        <v>35</v>
      </c>
      <c r="B37" s="7"/>
      <c r="C37" s="46" t="s">
        <v>121</v>
      </c>
      <c r="D37" s="32"/>
      <c r="E37" s="48"/>
      <c r="F37" s="15"/>
      <c r="G37" s="15"/>
    </row>
    <row r="38" spans="1:7" s="12" customFormat="1" ht="12.75" customHeight="1">
      <c r="A38" s="33" t="s">
        <v>36</v>
      </c>
      <c r="B38" s="6" t="s">
        <v>37</v>
      </c>
      <c r="C38" s="6"/>
      <c r="D38" s="48"/>
      <c r="E38" s="48"/>
      <c r="F38" s="15"/>
      <c r="G38" s="15"/>
    </row>
    <row r="39" spans="1:7" s="90" customFormat="1" ht="12.75" customHeight="1">
      <c r="A39" s="62" t="s">
        <v>44</v>
      </c>
      <c r="B39" s="4" t="s">
        <v>128</v>
      </c>
      <c r="C39" s="4"/>
      <c r="D39" s="66"/>
      <c r="E39" s="91"/>
      <c r="F39" s="67"/>
      <c r="G39" s="67"/>
    </row>
    <row r="40" spans="1:7" s="12" customFormat="1" ht="12.75" customHeight="1">
      <c r="A40" s="1" t="s">
        <v>45</v>
      </c>
      <c r="B40" s="13" t="s">
        <v>126</v>
      </c>
      <c r="C40" s="34"/>
      <c r="D40" s="14"/>
      <c r="E40" s="47"/>
      <c r="F40" s="15"/>
      <c r="G40" s="15"/>
    </row>
    <row r="41" spans="1:8" s="12" customFormat="1" ht="12.75" customHeight="1">
      <c r="A41" s="3" t="s">
        <v>46</v>
      </c>
      <c r="B41" s="74" t="s">
        <v>47</v>
      </c>
      <c r="C41" s="35"/>
      <c r="D41" s="75"/>
      <c r="E41" s="48"/>
      <c r="F41" s="15">
        <f>SUM(F42+F48+F49+F56+F57)</f>
        <v>37304</v>
      </c>
      <c r="G41" s="15">
        <f>SUM(G42+G48+G49+G56+G57)</f>
        <v>15895</v>
      </c>
      <c r="H41" s="12">
        <v>35931</v>
      </c>
    </row>
    <row r="42" spans="1:7" s="12" customFormat="1" ht="12.75" customHeight="1">
      <c r="A42" s="62" t="s">
        <v>9</v>
      </c>
      <c r="B42" s="54" t="s">
        <v>48</v>
      </c>
      <c r="C42" s="56"/>
      <c r="D42" s="76"/>
      <c r="E42" s="48"/>
      <c r="F42" s="15">
        <f>SUM(F44)</f>
        <v>674</v>
      </c>
      <c r="G42" s="15">
        <f>SUM(G44)</f>
        <v>808</v>
      </c>
    </row>
    <row r="43" spans="1:7" s="12" customFormat="1" ht="12.75" customHeight="1">
      <c r="A43" s="19" t="s">
        <v>10</v>
      </c>
      <c r="B43" s="29"/>
      <c r="C43" s="49" t="s">
        <v>49</v>
      </c>
      <c r="D43" s="50"/>
      <c r="E43" s="47"/>
      <c r="F43" s="15"/>
      <c r="G43" s="15"/>
    </row>
    <row r="44" spans="1:7" s="12" customFormat="1" ht="12.75" customHeight="1">
      <c r="A44" s="19" t="s">
        <v>12</v>
      </c>
      <c r="B44" s="29"/>
      <c r="C44" s="49" t="s">
        <v>89</v>
      </c>
      <c r="D44" s="50"/>
      <c r="E44" s="47" t="s">
        <v>134</v>
      </c>
      <c r="F44" s="15">
        <v>674</v>
      </c>
      <c r="G44" s="15">
        <v>808</v>
      </c>
    </row>
    <row r="45" spans="1:7" s="12" customFormat="1" ht="12.75">
      <c r="A45" s="19" t="s">
        <v>13</v>
      </c>
      <c r="B45" s="29"/>
      <c r="C45" s="49" t="s">
        <v>115</v>
      </c>
      <c r="D45" s="50"/>
      <c r="E45" s="47"/>
      <c r="F45" s="15"/>
      <c r="G45" s="15"/>
    </row>
    <row r="46" spans="1:7" s="12" customFormat="1" ht="12.75">
      <c r="A46" s="19" t="s">
        <v>15</v>
      </c>
      <c r="B46" s="29"/>
      <c r="C46" s="49" t="s">
        <v>120</v>
      </c>
      <c r="D46" s="50"/>
      <c r="E46" s="47"/>
      <c r="F46" s="15"/>
      <c r="G46" s="15"/>
    </row>
    <row r="47" spans="1:7" s="12" customFormat="1" ht="12.75" customHeight="1">
      <c r="A47" s="19" t="s">
        <v>91</v>
      </c>
      <c r="B47" s="35"/>
      <c r="C47" s="124" t="s">
        <v>127</v>
      </c>
      <c r="D47" s="125"/>
      <c r="E47" s="47"/>
      <c r="F47" s="15"/>
      <c r="G47" s="15"/>
    </row>
    <row r="48" spans="1:7" s="12" customFormat="1" ht="12.75" customHeight="1">
      <c r="A48" s="62" t="s">
        <v>16</v>
      </c>
      <c r="B48" s="77" t="s">
        <v>107</v>
      </c>
      <c r="C48" s="59"/>
      <c r="D48" s="78"/>
      <c r="E48" s="47" t="s">
        <v>135</v>
      </c>
      <c r="F48" s="15"/>
      <c r="G48" s="15">
        <v>9</v>
      </c>
    </row>
    <row r="49" spans="1:7" s="12" customFormat="1" ht="12.75" customHeight="1">
      <c r="A49" s="62" t="s">
        <v>36</v>
      </c>
      <c r="B49" s="54" t="s">
        <v>96</v>
      </c>
      <c r="C49" s="56"/>
      <c r="D49" s="76"/>
      <c r="E49" s="48"/>
      <c r="F49" s="15">
        <f>SUM(F50:F55)</f>
        <v>35551</v>
      </c>
      <c r="G49" s="15">
        <f>SUM(G50:G55)</f>
        <v>12716</v>
      </c>
    </row>
    <row r="50" spans="1:7" s="12" customFormat="1" ht="12.75" customHeight="1">
      <c r="A50" s="19" t="s">
        <v>38</v>
      </c>
      <c r="B50" s="56"/>
      <c r="C50" s="87" t="s">
        <v>81</v>
      </c>
      <c r="D50" s="58"/>
      <c r="E50" s="48"/>
      <c r="F50" s="15"/>
      <c r="G50" s="15"/>
    </row>
    <row r="51" spans="1:7" s="12" customFormat="1" ht="12.75" customHeight="1">
      <c r="A51" s="88" t="s">
        <v>39</v>
      </c>
      <c r="B51" s="29"/>
      <c r="C51" s="49" t="s">
        <v>50</v>
      </c>
      <c r="D51" s="30"/>
      <c r="E51" s="70"/>
      <c r="F51" s="71"/>
      <c r="G51" s="71"/>
    </row>
    <row r="52" spans="1:7" s="12" customFormat="1" ht="12.75" customHeight="1">
      <c r="A52" s="19" t="s">
        <v>40</v>
      </c>
      <c r="B52" s="29"/>
      <c r="C52" s="49" t="s">
        <v>51</v>
      </c>
      <c r="D52" s="50"/>
      <c r="E52" s="47"/>
      <c r="F52" s="15">
        <v>528</v>
      </c>
      <c r="G52" s="15"/>
    </row>
    <row r="53" spans="1:7" s="12" customFormat="1" ht="12.75" customHeight="1">
      <c r="A53" s="19" t="s">
        <v>41</v>
      </c>
      <c r="B53" s="29"/>
      <c r="C53" s="124" t="s">
        <v>88</v>
      </c>
      <c r="D53" s="125"/>
      <c r="E53" s="47"/>
      <c r="F53" s="15">
        <v>3595</v>
      </c>
      <c r="G53" s="15">
        <v>2558</v>
      </c>
    </row>
    <row r="54" spans="1:7" s="12" customFormat="1" ht="12.75" customHeight="1">
      <c r="A54" s="19" t="s">
        <v>42</v>
      </c>
      <c r="B54" s="29"/>
      <c r="C54" s="49" t="s">
        <v>82</v>
      </c>
      <c r="D54" s="50"/>
      <c r="E54" s="47" t="s">
        <v>136</v>
      </c>
      <c r="F54" s="15">
        <v>31428</v>
      </c>
      <c r="G54" s="15">
        <v>10158</v>
      </c>
    </row>
    <row r="55" spans="1:7" s="12" customFormat="1" ht="12.75" customHeight="1">
      <c r="A55" s="19" t="s">
        <v>43</v>
      </c>
      <c r="B55" s="29"/>
      <c r="C55" s="49" t="s">
        <v>52</v>
      </c>
      <c r="D55" s="50"/>
      <c r="E55" s="47"/>
      <c r="F55" s="15"/>
      <c r="G55" s="15"/>
    </row>
    <row r="56" spans="1:7" s="12" customFormat="1" ht="12.75" customHeight="1">
      <c r="A56" s="62" t="s">
        <v>44</v>
      </c>
      <c r="B56" s="4" t="s">
        <v>53</v>
      </c>
      <c r="C56" s="4"/>
      <c r="D56" s="66"/>
      <c r="E56" s="52"/>
      <c r="F56" s="15"/>
      <c r="G56" s="15"/>
    </row>
    <row r="57" spans="1:7" s="12" customFormat="1" ht="12.75" customHeight="1">
      <c r="A57" s="62" t="s">
        <v>54</v>
      </c>
      <c r="B57" s="4" t="s">
        <v>55</v>
      </c>
      <c r="C57" s="4"/>
      <c r="D57" s="66"/>
      <c r="E57" s="47" t="s">
        <v>137</v>
      </c>
      <c r="F57" s="15">
        <v>1079</v>
      </c>
      <c r="G57" s="15">
        <v>2362</v>
      </c>
    </row>
    <row r="58" spans="1:7" s="12" customFormat="1" ht="12.75" customHeight="1">
      <c r="A58" s="33"/>
      <c r="B58" s="21" t="s">
        <v>56</v>
      </c>
      <c r="C58" s="22"/>
      <c r="D58" s="23"/>
      <c r="E58" s="48"/>
      <c r="F58" s="15">
        <f>SUM(F41+F27)</f>
        <v>78159</v>
      </c>
      <c r="G58" s="15">
        <v>58897</v>
      </c>
    </row>
    <row r="59" spans="1:7" s="12" customFormat="1" ht="12.75" customHeight="1">
      <c r="A59" s="1" t="s">
        <v>57</v>
      </c>
      <c r="B59" s="13" t="s">
        <v>58</v>
      </c>
      <c r="C59" s="13"/>
      <c r="D59" s="80"/>
      <c r="E59" s="48"/>
      <c r="F59" s="15">
        <f>SUM(F60:F63)</f>
        <v>41517</v>
      </c>
      <c r="G59" s="15">
        <f>SUM(G60:G63)</f>
        <v>44437</v>
      </c>
    </row>
    <row r="60" spans="1:7" s="12" customFormat="1" ht="12.75" customHeight="1">
      <c r="A60" s="33" t="s">
        <v>9</v>
      </c>
      <c r="B60" s="6" t="s">
        <v>59</v>
      </c>
      <c r="C60" s="6"/>
      <c r="D60" s="48"/>
      <c r="E60" s="47" t="s">
        <v>138</v>
      </c>
      <c r="F60" s="24">
        <v>817</v>
      </c>
      <c r="G60" s="15">
        <v>1089</v>
      </c>
    </row>
    <row r="61" spans="1:7" s="12" customFormat="1" ht="12.75" customHeight="1">
      <c r="A61" s="20" t="s">
        <v>16</v>
      </c>
      <c r="B61" s="21" t="s">
        <v>60</v>
      </c>
      <c r="C61" s="22"/>
      <c r="D61" s="23"/>
      <c r="E61" s="47" t="s">
        <v>139</v>
      </c>
      <c r="F61" s="24">
        <v>39553</v>
      </c>
      <c r="G61" s="24">
        <v>41372</v>
      </c>
    </row>
    <row r="62" spans="1:7" s="12" customFormat="1" ht="12.75" customHeight="1">
      <c r="A62" s="33" t="s">
        <v>36</v>
      </c>
      <c r="B62" s="126" t="s">
        <v>102</v>
      </c>
      <c r="C62" s="127"/>
      <c r="D62" s="128"/>
      <c r="E62" s="47" t="s">
        <v>145</v>
      </c>
      <c r="F62" s="15"/>
      <c r="G62" s="15">
        <v>420</v>
      </c>
    </row>
    <row r="63" spans="1:7" s="12" customFormat="1" ht="12.75" customHeight="1">
      <c r="A63" s="33" t="s">
        <v>94</v>
      </c>
      <c r="B63" s="6" t="s">
        <v>61</v>
      </c>
      <c r="C63" s="7"/>
      <c r="D63" s="5"/>
      <c r="E63" s="47" t="s">
        <v>146</v>
      </c>
      <c r="F63" s="15">
        <v>1147</v>
      </c>
      <c r="G63" s="15">
        <v>1556</v>
      </c>
    </row>
    <row r="64" spans="1:7" s="12" customFormat="1" ht="12.75" customHeight="1">
      <c r="A64" s="1" t="s">
        <v>62</v>
      </c>
      <c r="B64" s="13" t="s">
        <v>63</v>
      </c>
      <c r="C64" s="34"/>
      <c r="D64" s="14"/>
      <c r="E64" s="48"/>
      <c r="F64" s="15">
        <f>SUM(F69)</f>
        <v>30714</v>
      </c>
      <c r="G64" s="15">
        <v>10158</v>
      </c>
    </row>
    <row r="65" spans="1:7" s="12" customFormat="1" ht="12.75" customHeight="1">
      <c r="A65" s="33" t="s">
        <v>9</v>
      </c>
      <c r="B65" s="37" t="s">
        <v>64</v>
      </c>
      <c r="C65" s="38"/>
      <c r="D65" s="18"/>
      <c r="E65" s="48"/>
      <c r="F65" s="15"/>
      <c r="G65" s="15"/>
    </row>
    <row r="66" spans="1:7" s="12" customFormat="1" ht="12.75">
      <c r="A66" s="25" t="s">
        <v>10</v>
      </c>
      <c r="B66" s="42"/>
      <c r="C66" s="46" t="s">
        <v>97</v>
      </c>
      <c r="D66" s="55"/>
      <c r="E66" s="52"/>
      <c r="F66" s="15"/>
      <c r="G66" s="15"/>
    </row>
    <row r="67" spans="1:7" s="12" customFormat="1" ht="12.75" customHeight="1">
      <c r="A67" s="25" t="s">
        <v>12</v>
      </c>
      <c r="B67" s="7"/>
      <c r="C67" s="46" t="s">
        <v>65</v>
      </c>
      <c r="D67" s="32"/>
      <c r="E67" s="48"/>
      <c r="F67" s="15"/>
      <c r="G67" s="15"/>
    </row>
    <row r="68" spans="1:7" s="12" customFormat="1" ht="12.75" customHeight="1">
      <c r="A68" s="25" t="s">
        <v>101</v>
      </c>
      <c r="B68" s="7"/>
      <c r="C68" s="46" t="s">
        <v>66</v>
      </c>
      <c r="D68" s="32"/>
      <c r="E68" s="53"/>
      <c r="F68" s="15"/>
      <c r="G68" s="15"/>
    </row>
    <row r="69" spans="1:7" s="68" customFormat="1" ht="12.75" customHeight="1">
      <c r="A69" s="62" t="s">
        <v>16</v>
      </c>
      <c r="B69" s="63" t="s">
        <v>67</v>
      </c>
      <c r="C69" s="64"/>
      <c r="D69" s="65"/>
      <c r="E69" s="66"/>
      <c r="F69" s="67">
        <f>SUM(F82+F75+F80+F81)</f>
        <v>30714</v>
      </c>
      <c r="G69" s="67">
        <f>SUM(G82+G75)+G80</f>
        <v>8413</v>
      </c>
    </row>
    <row r="70" spans="1:7" s="12" customFormat="1" ht="12.75" customHeight="1">
      <c r="A70" s="25" t="s">
        <v>18</v>
      </c>
      <c r="B70" s="7"/>
      <c r="C70" s="46" t="s">
        <v>100</v>
      </c>
      <c r="D70" s="27"/>
      <c r="E70" s="48"/>
      <c r="F70" s="15"/>
      <c r="G70" s="15"/>
    </row>
    <row r="71" spans="1:7" s="12" customFormat="1" ht="12.75" customHeight="1">
      <c r="A71" s="25" t="s">
        <v>20</v>
      </c>
      <c r="B71" s="42"/>
      <c r="C71" s="46" t="s">
        <v>105</v>
      </c>
      <c r="D71" s="55"/>
      <c r="E71" s="52"/>
      <c r="F71" s="15"/>
      <c r="G71" s="15"/>
    </row>
    <row r="72" spans="1:7" s="12" customFormat="1" ht="12.75">
      <c r="A72" s="25" t="s">
        <v>22</v>
      </c>
      <c r="B72" s="42"/>
      <c r="C72" s="46" t="s">
        <v>98</v>
      </c>
      <c r="D72" s="55"/>
      <c r="E72" s="52"/>
      <c r="F72" s="15"/>
      <c r="G72" s="15"/>
    </row>
    <row r="73" spans="1:7" s="12" customFormat="1" ht="12.75">
      <c r="A73" s="85" t="s">
        <v>24</v>
      </c>
      <c r="B73" s="56"/>
      <c r="C73" s="57" t="s">
        <v>83</v>
      </c>
      <c r="D73" s="58"/>
      <c r="E73" s="52"/>
      <c r="F73" s="15"/>
      <c r="G73" s="15"/>
    </row>
    <row r="74" spans="1:7" s="12" customFormat="1" ht="12.75">
      <c r="A74" s="33" t="s">
        <v>26</v>
      </c>
      <c r="B74" s="26"/>
      <c r="C74" s="26" t="s">
        <v>84</v>
      </c>
      <c r="D74" s="27"/>
      <c r="E74" s="83"/>
      <c r="F74" s="15"/>
      <c r="G74" s="15"/>
    </row>
    <row r="75" spans="1:7" s="12" customFormat="1" ht="12.75" customHeight="1">
      <c r="A75" s="89" t="s">
        <v>28</v>
      </c>
      <c r="B75" s="64"/>
      <c r="C75" s="84" t="s">
        <v>99</v>
      </c>
      <c r="D75" s="69"/>
      <c r="E75" s="48"/>
      <c r="F75" s="15">
        <f>SUM(F77)</f>
        <v>300</v>
      </c>
      <c r="G75" s="15">
        <f>SUM(G77)</f>
        <v>0</v>
      </c>
    </row>
    <row r="76" spans="1:7" s="12" customFormat="1" ht="12.75" customHeight="1">
      <c r="A76" s="19" t="s">
        <v>123</v>
      </c>
      <c r="B76" s="29"/>
      <c r="C76" s="30"/>
      <c r="D76" s="50" t="s">
        <v>68</v>
      </c>
      <c r="E76" s="52"/>
      <c r="F76" s="15"/>
      <c r="G76" s="15"/>
    </row>
    <row r="77" spans="1:7" s="12" customFormat="1" ht="12.75" customHeight="1">
      <c r="A77" s="19" t="s">
        <v>124</v>
      </c>
      <c r="B77" s="29"/>
      <c r="C77" s="30"/>
      <c r="D77" s="50" t="s">
        <v>69</v>
      </c>
      <c r="E77" s="47"/>
      <c r="F77" s="15">
        <v>300</v>
      </c>
      <c r="G77" s="15"/>
    </row>
    <row r="78" spans="1:7" s="12" customFormat="1" ht="12.75" customHeight="1">
      <c r="A78" s="19" t="s">
        <v>30</v>
      </c>
      <c r="B78" s="59"/>
      <c r="C78" s="60" t="s">
        <v>70</v>
      </c>
      <c r="D78" s="61"/>
      <c r="E78" s="47"/>
      <c r="F78" s="15"/>
      <c r="G78" s="15"/>
    </row>
    <row r="79" spans="1:7" s="12" customFormat="1" ht="12.75" customHeight="1">
      <c r="A79" s="19" t="s">
        <v>32</v>
      </c>
      <c r="B79" s="36"/>
      <c r="C79" s="49" t="s">
        <v>108</v>
      </c>
      <c r="D79" s="51"/>
      <c r="E79" s="52"/>
      <c r="F79" s="15"/>
      <c r="G79" s="15"/>
    </row>
    <row r="80" spans="1:7" s="12" customFormat="1" ht="12.75" customHeight="1">
      <c r="A80" s="19" t="s">
        <v>34</v>
      </c>
      <c r="B80" s="7"/>
      <c r="C80" s="46" t="s">
        <v>71</v>
      </c>
      <c r="D80" s="32"/>
      <c r="E80" s="47" t="s">
        <v>140</v>
      </c>
      <c r="F80" s="15">
        <v>3600</v>
      </c>
      <c r="G80" s="15"/>
    </row>
    <row r="81" spans="1:7" s="12" customFormat="1" ht="12.75" customHeight="1">
      <c r="A81" s="19" t="s">
        <v>35</v>
      </c>
      <c r="B81" s="7"/>
      <c r="C81" s="46" t="s">
        <v>72</v>
      </c>
      <c r="D81" s="32"/>
      <c r="E81" s="47"/>
      <c r="F81" s="15">
        <v>18401</v>
      </c>
      <c r="G81" s="15"/>
    </row>
    <row r="82" spans="1:7" s="12" customFormat="1" ht="12.75" customHeight="1">
      <c r="A82" s="25" t="s">
        <v>122</v>
      </c>
      <c r="B82" s="29"/>
      <c r="C82" s="49" t="s">
        <v>90</v>
      </c>
      <c r="D82" s="50"/>
      <c r="E82" s="47" t="s">
        <v>140</v>
      </c>
      <c r="F82" s="15">
        <v>8413</v>
      </c>
      <c r="G82" s="15">
        <v>8413</v>
      </c>
    </row>
    <row r="83" spans="1:7" s="12" customFormat="1" ht="12.75" customHeight="1">
      <c r="A83" s="25" t="s">
        <v>125</v>
      </c>
      <c r="B83" s="7"/>
      <c r="C83" s="46" t="s">
        <v>73</v>
      </c>
      <c r="D83" s="32"/>
      <c r="E83" s="53"/>
      <c r="F83" s="15"/>
      <c r="G83" s="15"/>
    </row>
    <row r="84" spans="1:7" s="12" customFormat="1" ht="12.75" customHeight="1">
      <c r="A84" s="1" t="s">
        <v>74</v>
      </c>
      <c r="B84" s="39" t="s">
        <v>75</v>
      </c>
      <c r="C84" s="40"/>
      <c r="D84" s="41"/>
      <c r="E84" s="47" t="s">
        <v>141</v>
      </c>
      <c r="F84" s="15">
        <f>SUM(F90)</f>
        <v>5928</v>
      </c>
      <c r="G84" s="15">
        <v>4302</v>
      </c>
    </row>
    <row r="85" spans="1:7" s="12" customFormat="1" ht="12.75" customHeight="1">
      <c r="A85" s="33" t="s">
        <v>9</v>
      </c>
      <c r="B85" s="6" t="s">
        <v>85</v>
      </c>
      <c r="C85" s="7"/>
      <c r="D85" s="5"/>
      <c r="E85" s="53"/>
      <c r="F85" s="15"/>
      <c r="G85" s="15"/>
    </row>
    <row r="86" spans="1:7" s="12" customFormat="1" ht="12.75" customHeight="1">
      <c r="A86" s="33" t="s">
        <v>16</v>
      </c>
      <c r="B86" s="37" t="s">
        <v>76</v>
      </c>
      <c r="C86" s="38"/>
      <c r="D86" s="18"/>
      <c r="E86" s="48"/>
      <c r="F86" s="15"/>
      <c r="G86" s="15"/>
    </row>
    <row r="87" spans="1:7" s="12" customFormat="1" ht="12.75" customHeight="1">
      <c r="A87" s="25" t="s">
        <v>18</v>
      </c>
      <c r="B87" s="7"/>
      <c r="C87" s="46" t="s">
        <v>77</v>
      </c>
      <c r="D87" s="32"/>
      <c r="E87" s="48"/>
      <c r="F87" s="15"/>
      <c r="G87" s="15"/>
    </row>
    <row r="88" spans="1:7" s="12" customFormat="1" ht="12.75" customHeight="1">
      <c r="A88" s="25" t="s">
        <v>20</v>
      </c>
      <c r="B88" s="7"/>
      <c r="C88" s="46" t="s">
        <v>78</v>
      </c>
      <c r="D88" s="32"/>
      <c r="E88" s="48"/>
      <c r="F88" s="15"/>
      <c r="G88" s="15"/>
    </row>
    <row r="89" spans="1:7" s="12" customFormat="1" ht="12.75" customHeight="1">
      <c r="A89" s="62" t="s">
        <v>36</v>
      </c>
      <c r="B89" s="30" t="s">
        <v>106</v>
      </c>
      <c r="C89" s="30"/>
      <c r="D89" s="31"/>
      <c r="E89" s="48"/>
      <c r="F89" s="15"/>
      <c r="G89" s="15"/>
    </row>
    <row r="90" spans="1:7" s="12" customFormat="1" ht="12.75" customHeight="1">
      <c r="A90" s="20" t="s">
        <v>44</v>
      </c>
      <c r="B90" s="21" t="s">
        <v>79</v>
      </c>
      <c r="C90" s="22"/>
      <c r="D90" s="23"/>
      <c r="E90" s="48"/>
      <c r="F90" s="15">
        <f>SUM(F92+F91)</f>
        <v>5928</v>
      </c>
      <c r="G90" s="15">
        <f>SUM(G92+G91)</f>
        <v>4302</v>
      </c>
    </row>
    <row r="91" spans="1:9" s="12" customFormat="1" ht="12.75" customHeight="1">
      <c r="A91" s="25" t="s">
        <v>116</v>
      </c>
      <c r="B91" s="34"/>
      <c r="C91" s="46" t="s">
        <v>103</v>
      </c>
      <c r="D91" s="10"/>
      <c r="E91" s="47" t="s">
        <v>141</v>
      </c>
      <c r="F91" s="15">
        <v>1626</v>
      </c>
      <c r="G91" s="15">
        <v>428</v>
      </c>
      <c r="I91" s="45"/>
    </row>
    <row r="92" spans="1:7" s="12" customFormat="1" ht="12.75" customHeight="1">
      <c r="A92" s="25" t="s">
        <v>117</v>
      </c>
      <c r="B92" s="34"/>
      <c r="C92" s="46" t="s">
        <v>104</v>
      </c>
      <c r="D92" s="10"/>
      <c r="E92" s="47" t="s">
        <v>141</v>
      </c>
      <c r="F92" s="15">
        <v>4302</v>
      </c>
      <c r="G92" s="15">
        <v>3874</v>
      </c>
    </row>
    <row r="93" spans="1:7" s="12" customFormat="1" ht="12.75" customHeight="1">
      <c r="A93" s="1" t="s">
        <v>86</v>
      </c>
      <c r="B93" s="39" t="s">
        <v>87</v>
      </c>
      <c r="C93" s="41"/>
      <c r="D93" s="41"/>
      <c r="E93" s="47"/>
      <c r="F93" s="15"/>
      <c r="G93" s="15"/>
    </row>
    <row r="94" spans="1:7" s="12" customFormat="1" ht="25.5" customHeight="1">
      <c r="A94" s="1"/>
      <c r="B94" s="129" t="s">
        <v>118</v>
      </c>
      <c r="C94" s="130"/>
      <c r="D94" s="125"/>
      <c r="E94" s="48"/>
      <c r="F94" s="15">
        <f>SUM(F59+F64+F84)</f>
        <v>78159</v>
      </c>
      <c r="G94" s="15">
        <f>SUM(G59+G64+G84)</f>
        <v>58897</v>
      </c>
    </row>
    <row r="95" spans="1:7" s="12" customFormat="1" ht="12.75">
      <c r="A95" s="44"/>
      <c r="B95" s="43"/>
      <c r="C95" s="43"/>
      <c r="D95" s="43"/>
      <c r="E95" s="43"/>
      <c r="F95" s="45"/>
      <c r="G95" s="45"/>
    </row>
    <row r="96" spans="1:7" s="12" customFormat="1" ht="12.75" customHeight="1">
      <c r="A96" s="102" t="s">
        <v>147</v>
      </c>
      <c r="B96" s="110"/>
      <c r="C96" s="110"/>
      <c r="D96" s="110"/>
      <c r="E96" s="110"/>
      <c r="F96" s="110"/>
      <c r="G96" s="110"/>
    </row>
    <row r="97" spans="1:7" s="12" customFormat="1" ht="12.75">
      <c r="A97" s="131" t="s">
        <v>131</v>
      </c>
      <c r="B97" s="131"/>
      <c r="C97" s="131"/>
      <c r="D97" s="131"/>
      <c r="E97" s="131"/>
      <c r="F97" s="111" t="s">
        <v>109</v>
      </c>
      <c r="G97" s="111"/>
    </row>
    <row r="98" spans="1:7" s="12" customFormat="1" ht="12.75">
      <c r="A98" s="132" t="s">
        <v>129</v>
      </c>
      <c r="B98" s="133"/>
      <c r="C98" s="133"/>
      <c r="D98" s="133"/>
      <c r="E98" s="79"/>
      <c r="F98" s="9"/>
      <c r="G98" s="9"/>
    </row>
    <row r="99" spans="1:7" s="12" customFormat="1" ht="12.75">
      <c r="A99" s="92"/>
      <c r="B99" s="93"/>
      <c r="C99" s="93"/>
      <c r="D99" s="93"/>
      <c r="E99" s="79"/>
      <c r="F99" s="9"/>
      <c r="G99" s="9"/>
    </row>
    <row r="100" spans="1:7" s="12" customFormat="1" ht="12.75">
      <c r="A100" s="100" t="s">
        <v>142</v>
      </c>
      <c r="B100" s="100"/>
      <c r="C100" s="100"/>
      <c r="D100" s="100"/>
      <c r="E100" s="100"/>
      <c r="F100" s="114" t="s">
        <v>143</v>
      </c>
      <c r="G100" s="114"/>
    </row>
    <row r="101" spans="1:7" s="12" customFormat="1" ht="12.75" customHeight="1">
      <c r="A101" s="101" t="s">
        <v>130</v>
      </c>
      <c r="B101" s="101"/>
      <c r="C101" s="101"/>
      <c r="D101" s="101"/>
      <c r="E101" s="101"/>
      <c r="F101" s="113" t="s">
        <v>109</v>
      </c>
      <c r="G101" s="113"/>
    </row>
    <row r="102" s="12" customFormat="1" ht="12.75">
      <c r="E102" s="45"/>
    </row>
    <row r="103" s="12" customFormat="1" ht="12.75">
      <c r="E103" s="45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  <row r="122" s="12" customFormat="1" ht="12.75">
      <c r="E122" s="45"/>
    </row>
  </sheetData>
  <sheetProtection/>
  <mergeCells count="25">
    <mergeCell ref="E2:G2"/>
    <mergeCell ref="E3:G3"/>
    <mergeCell ref="A7:G7"/>
    <mergeCell ref="A8:G8"/>
    <mergeCell ref="A5:G6"/>
    <mergeCell ref="A16:G16"/>
    <mergeCell ref="A17:G17"/>
    <mergeCell ref="A101:E101"/>
    <mergeCell ref="F101:G101"/>
    <mergeCell ref="A100:E100"/>
    <mergeCell ref="F100:G100"/>
    <mergeCell ref="B19:D19"/>
    <mergeCell ref="A12:E12"/>
    <mergeCell ref="A10:G11"/>
    <mergeCell ref="A13:G13"/>
    <mergeCell ref="A14:G14"/>
    <mergeCell ref="D18:G18"/>
    <mergeCell ref="A98:D98"/>
    <mergeCell ref="F97:G97"/>
    <mergeCell ref="C47:D47"/>
    <mergeCell ref="C53:D53"/>
    <mergeCell ref="B62:D62"/>
    <mergeCell ref="B94:D94"/>
    <mergeCell ref="A97:E97"/>
    <mergeCell ref="A96:G96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  <rowBreaks count="1" manualBreakCount="1">
    <brk id="7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Eglute</cp:lastModifiedBy>
  <cp:lastPrinted>2017-10-23T07:51:49Z</cp:lastPrinted>
  <dcterms:created xsi:type="dcterms:W3CDTF">2009-07-20T14:30:53Z</dcterms:created>
  <dcterms:modified xsi:type="dcterms:W3CDTF">2017-10-27T12:04:18Z</dcterms:modified>
  <cp:category/>
  <cp:version/>
  <cp:contentType/>
  <cp:contentStatus/>
</cp:coreProperties>
</file>