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017 1 KETV." sheetId="1" r:id="rId1"/>
    <sheet name="2016 4 ketv." sheetId="2" r:id="rId2"/>
    <sheet name="2016 3KETV   " sheetId="3" r:id="rId3"/>
    <sheet name="2016 2KETV   " sheetId="4" r:id="rId4"/>
    <sheet name="2016 1KETV  " sheetId="5" r:id="rId5"/>
    <sheet name="2015 04KETV " sheetId="6" r:id="rId6"/>
    <sheet name="2015 03KETV" sheetId="7" r:id="rId7"/>
  </sheets>
  <definedNames>
    <definedName name="_xlnm.Print_Area" localSheetId="6">'2015 03KETV'!$A$1:$G$102</definedName>
    <definedName name="_xlnm.Print_Area" localSheetId="5">'2015 04KETV '!$A$1:$G$102</definedName>
    <definedName name="_xlnm.Print_Area" localSheetId="4">'2016 1KETV  '!$A$1:$G$102</definedName>
    <definedName name="_xlnm.Print_Area" localSheetId="3">'2016 2KETV   '!$A$1:$G$102</definedName>
    <definedName name="_xlnm.Print_Area" localSheetId="2">'2016 3KETV   '!$A$1:$G$102</definedName>
    <definedName name="_xlnm.Print_Area" localSheetId="1">'2016 4 ketv.'!$A$1:$G$102</definedName>
    <definedName name="_xlnm.Print_Area" localSheetId="0">'2017 1 KETV.'!$A$1:$G$102</definedName>
    <definedName name="_xlnm.Print_Titles" localSheetId="6">'2015 03KETV'!$19:$19</definedName>
    <definedName name="_xlnm.Print_Titles" localSheetId="5">'2015 04KETV '!$19:$19</definedName>
    <definedName name="_xlnm.Print_Titles" localSheetId="4">'2016 1KETV  '!$19:$19</definedName>
    <definedName name="_xlnm.Print_Titles" localSheetId="3">'2016 2KETV   '!$19:$19</definedName>
    <definedName name="_xlnm.Print_Titles" localSheetId="2">'2016 3KETV   '!$19:$19</definedName>
    <definedName name="_xlnm.Print_Titles" localSheetId="1">'2016 4 ketv.'!$19:$19</definedName>
    <definedName name="_xlnm.Print_Titles" localSheetId="0">'2017 1 KETV.'!$19:$19</definedName>
  </definedNames>
  <calcPr fullCalcOnLoad="1"/>
</workbook>
</file>

<file path=xl/sharedStrings.xml><?xml version="1.0" encoding="utf-8"?>
<sst xmlns="http://schemas.openxmlformats.org/spreadsheetml/2006/main" count="1327" uniqueCount="166">
  <si>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</si>
  <si>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</si>
  <si>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</si>
  <si>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</si>
  <si>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</si>
  <si>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</si>
  <si>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</si>
  <si>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</si>
  <si>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</si>
  <si>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</si>
  <si>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</si>
  <si>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</si>
  <si>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</si>
  <si>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</si>
  <si>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</si>
  <si>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</si>
  <si>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</si>
  <si>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</si>
  <si>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</si>
  <si>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</si>
  <si>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</si>
  <si>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</si>
  <si>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</si>
  <si>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</si>
  <si>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</si>
  <si>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</si>
  <si>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</si>
  <si>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</si>
  <si>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</si>
  <si>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</si>
  <si>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</si>
  <si>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</si>
  <si>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</si>
  <si>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</si>
  <si>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</si>
  <si>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</si>
  <si>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</si>
  <si>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</si>
  <si>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</si>
  <si>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</si>
  <si>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</si>
  <si>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</si>
  <si>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</si>
  <si>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</si>
  <si>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</si>
  <si>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</si>
  <si>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</si>
  <si>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</si>
  <si>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</si>
  <si>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</si>
  <si>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</si>
  <si>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</si>
  <si>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</si>
  <si>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</si>
  <si>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</si>
  <si>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</si>
  <si>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</si>
  <si>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</si>
  <si>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</si>
  <si>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</si>
  <si>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</si>
  <si>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</si>
  <si>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</si>
  <si>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</si>
  <si>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</si>
  <si>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</si>
  <si>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</si>
  <si>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</si>
  <si>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</si>
  <si>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</si>
  <si>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</si>
  <si>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</si>
  <si>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</si>
  <si>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</si>
  <si>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</si>
  <si>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</si>
  <si>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</si>
  <si>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</si>
  <si>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</si>
  <si>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</si>
  <si>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</si>
  <si>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</si>
  <si>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</si>
  <si>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</si>
  <si>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</si>
  <si>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</si>
  <si>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</si>
  <si>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</si>
  <si>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</si>
  <si>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</si>
  <si>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</si>
  <si>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</si>
  <si>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</si>
  <si>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</si>
  <si>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</si>
  <si>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</si>
  <si>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</si>
  <si>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</si>
  <si>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</si>
  <si>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</si>
  <si>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</si>
  <si>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</si>
  <si>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</si>
  <si>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</si>
  <si>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</si>
  <si>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</si>
  <si>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</si>
  <si>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</si>
  <si>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</si>
  <si>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</si>
  <si>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</si>
  <si>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</si>
  <si>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</si>
  <si>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</si>
  <si>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</si>
  <si>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</si>
  <si>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</si>
  <si>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</si>
  <si>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</si>
  <si>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</si>
  <si>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</si>
  <si>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</si>
  <si>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</si>
  <si>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</si>
  <si>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</si>
  <si>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</si>
  <si>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</si>
  <si>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</si>
  <si>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</si>
  <si>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</si>
  <si>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</si>
  <si>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</si>
  <si>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Anykščių vaikų lopšelis-darželis "Eglutė"</t>
  </si>
  <si>
    <t>II.2.2</t>
  </si>
  <si>
    <t>II.3.1</t>
  </si>
  <si>
    <t>II.3.2</t>
  </si>
  <si>
    <t>II.3.3</t>
  </si>
  <si>
    <t>II.3.4</t>
  </si>
  <si>
    <t>II.4.1</t>
  </si>
  <si>
    <t>II.4.2</t>
  </si>
  <si>
    <t>II.5.1</t>
  </si>
  <si>
    <t>II.6.</t>
  </si>
  <si>
    <t>Vyr.buhalterė</t>
  </si>
  <si>
    <t>Audronė Sijūnienė</t>
  </si>
  <si>
    <t>190023925 Anykščiai, Statybininkų 3</t>
  </si>
  <si>
    <t>II.4.3</t>
  </si>
  <si>
    <t>II.4.4</t>
  </si>
  <si>
    <t>Auklėtoja,pav. direktorę                                                                                                                          Aldona Daubarienė</t>
  </si>
  <si>
    <t>PAGAL 2015M.RUGSĖJO 30 D. DUOMENIS</t>
  </si>
  <si>
    <t>2015 - 10-21 Nr. 1</t>
  </si>
  <si>
    <t>Pateikimo valiuta ir tikslumas: eurais arba tūkstančiais eurų</t>
  </si>
  <si>
    <t>PAGAL 2015M.GRUODŽIO 31 D. DUOMENIS</t>
  </si>
  <si>
    <t>Direktorė                                                                                                                                  Jolanta       Šaučiūnienė</t>
  </si>
  <si>
    <t>2016 - 02-21 Nr. 1</t>
  </si>
  <si>
    <t>PAGAL 2016M.KOVO 31 D. DUOMENIS</t>
  </si>
  <si>
    <t>2016 - 04-15 Nr. 1</t>
  </si>
  <si>
    <t>PAGAL 2016M.BIRŽELIO 30 D. DUOMENIS</t>
  </si>
  <si>
    <t>2016 - 07-12 Nr. 1</t>
  </si>
  <si>
    <t>Direktoriaus pav.ugdymui pav.direktorių                                                                                               Kristina Stumbrienė</t>
  </si>
  <si>
    <t>PAGAL 2016 M.RUGSĖJO 30 D. DUOMENIS</t>
  </si>
  <si>
    <t>2016 - 10-20 Nr. 1</t>
  </si>
  <si>
    <t>Direktorė                                                                                                                                         Jolanta Šaučiūnienė</t>
  </si>
  <si>
    <t>PAGAL 2016 M.GRUODŽIO 31 D. DUOMENIS</t>
  </si>
  <si>
    <t>2017 - 03-10 Nr. 1</t>
  </si>
  <si>
    <t>PAGAL 2017 M.KOVO  31 D. DUOMENIS</t>
  </si>
  <si>
    <t>2017 - 04-11 Nr.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</si>
</sst>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22"/>
  <sheetViews>
    <sheetView showGridLines="0" tabSelected="1" zoomScaleSheetLayoutView="100" zoomScalePageLayoutView="0" workbookViewId="0" topLeftCell="A49">
      <selection activeCell="M70" sqref="M7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8" t="s">
        <v>93</v>
      </c>
      <c r="F2" s="99"/>
      <c r="G2" s="99"/>
    </row>
    <row r="3" spans="5:7" ht="12.75">
      <c r="E3" s="100" t="s">
        <v>110</v>
      </c>
      <c r="F3" s="101"/>
      <c r="G3" s="101"/>
    </row>
    <row r="5" spans="1:7" ht="12.75">
      <c r="A5" s="102" t="s">
        <v>92</v>
      </c>
      <c r="B5" s="103"/>
      <c r="C5" s="103"/>
      <c r="D5" s="103"/>
      <c r="E5" s="103"/>
      <c r="F5" s="104"/>
      <c r="G5" s="104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6" t="s">
        <v>132</v>
      </c>
      <c r="B7" s="107"/>
      <c r="C7" s="107"/>
      <c r="D7" s="107"/>
      <c r="E7" s="107"/>
      <c r="F7" s="104"/>
      <c r="G7" s="104"/>
    </row>
    <row r="8" spans="1:7" ht="12.75">
      <c r="A8" s="106" t="s">
        <v>111</v>
      </c>
      <c r="B8" s="107"/>
      <c r="C8" s="107"/>
      <c r="D8" s="107"/>
      <c r="E8" s="107"/>
      <c r="F8" s="104"/>
      <c r="G8" s="104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8" t="s">
        <v>112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11"/>
      <c r="B12" s="104"/>
      <c r="C12" s="104"/>
      <c r="D12" s="104"/>
      <c r="E12" s="104"/>
    </row>
    <row r="13" spans="1:7" ht="12.75">
      <c r="A13" s="102" t="s">
        <v>0</v>
      </c>
      <c r="B13" s="103"/>
      <c r="C13" s="103"/>
      <c r="D13" s="103"/>
      <c r="E13" s="103"/>
      <c r="F13" s="112"/>
      <c r="G13" s="112"/>
    </row>
    <row r="14" spans="1:7" ht="12.75">
      <c r="A14" s="102" t="s">
        <v>164</v>
      </c>
      <c r="B14" s="103"/>
      <c r="C14" s="103"/>
      <c r="D14" s="103"/>
      <c r="E14" s="103"/>
      <c r="F14" s="112"/>
      <c r="G14" s="11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165</v>
      </c>
      <c r="B16" s="113"/>
      <c r="C16" s="113"/>
      <c r="D16" s="113"/>
      <c r="E16" s="113"/>
      <c r="F16" s="114"/>
      <c r="G16" s="114"/>
    </row>
    <row r="17" spans="1:7" ht="12.75">
      <c r="A17" s="106" t="s">
        <v>1</v>
      </c>
      <c r="B17" s="106"/>
      <c r="C17" s="106"/>
      <c r="D17" s="106"/>
      <c r="E17" s="106"/>
      <c r="F17" s="114"/>
      <c r="G17" s="114"/>
    </row>
    <row r="18" spans="1:7" ht="12.75" customHeight="1">
      <c r="A18" s="8"/>
      <c r="B18" s="9"/>
      <c r="C18" s="9"/>
      <c r="D18" s="115" t="s">
        <v>150</v>
      </c>
      <c r="E18" s="115"/>
      <c r="F18" s="115"/>
      <c r="G18" s="115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43286.17</v>
      </c>
      <c r="G20" s="15">
        <f>SUM(G27+G21)</f>
        <v>44773.36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43286.17</v>
      </c>
      <c r="G27" s="15">
        <f>SUM(G28:G37)</f>
        <v>44773.36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37628.06</v>
      </c>
      <c r="G29" s="15">
        <v>37929.2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5658.11</v>
      </c>
      <c r="G32" s="15">
        <v>6844.16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6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40552.68</v>
      </c>
      <c r="G41" s="15">
        <f>SUM(G42+G48+G49+G56+G57)</f>
        <v>17109.2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773.95</v>
      </c>
      <c r="G42" s="15">
        <f>SUM(G44)</f>
        <v>888.55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773.95</v>
      </c>
      <c r="G44" s="15">
        <v>888.55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2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/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7" t="s">
        <v>136</v>
      </c>
      <c r="F49" s="15">
        <f>SUM(F50:F55)</f>
        <v>37564.08</v>
      </c>
      <c r="G49" s="15">
        <f>SUM(G50:G55)</f>
        <v>14198.49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698.93</v>
      </c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20"/>
      <c r="E53" s="47"/>
      <c r="F53" s="15">
        <v>4147.51</v>
      </c>
      <c r="G53" s="15">
        <v>3415.96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/>
      <c r="F54" s="97">
        <v>32717.64</v>
      </c>
      <c r="G54" s="15">
        <v>10529.91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97">
        <v>252.62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2214.65</v>
      </c>
      <c r="G57" s="15">
        <v>2022.16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97">
        <f>SUM(F41+F27)</f>
        <v>83838.85</v>
      </c>
      <c r="G58" s="15">
        <f>SUM(G41+G27)</f>
        <v>61882.56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44714.03</v>
      </c>
      <c r="G59" s="15">
        <f>SUM(G60:G63)</f>
        <v>47809.27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3122.27</v>
      </c>
      <c r="G60" s="15">
        <v>3463.04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39022.64</v>
      </c>
      <c r="G61" s="24">
        <v>41967.34</v>
      </c>
    </row>
    <row r="62" spans="1:7" s="12" customFormat="1" ht="12.75" customHeight="1">
      <c r="A62" s="33" t="s">
        <v>36</v>
      </c>
      <c r="B62" s="121" t="s">
        <v>102</v>
      </c>
      <c r="C62" s="122"/>
      <c r="D62" s="123"/>
      <c r="E62" s="47" t="s">
        <v>145</v>
      </c>
      <c r="F62" s="97">
        <v>498</v>
      </c>
      <c r="G62" s="15">
        <v>249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2071.12</v>
      </c>
      <c r="G63" s="15">
        <v>2129.89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34088.71</v>
      </c>
      <c r="G64" s="15">
        <f>SUM(G69)</f>
        <v>9829.91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34088.71</v>
      </c>
      <c r="G69" s="67">
        <f>SUM(G82+G75)+G80</f>
        <v>9829.91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6293.97</v>
      </c>
      <c r="G80" s="15">
        <v>0.99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17965.82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9828.92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5036.110000000001</v>
      </c>
      <c r="G84" s="15">
        <f>SUM(G90)</f>
        <v>4243.38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5036.110000000001</v>
      </c>
      <c r="G90" s="15">
        <f>SUM(G92+G91)</f>
        <v>4243.38</v>
      </c>
    </row>
    <row r="91" spans="1:8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792.73</v>
      </c>
      <c r="G91" s="15">
        <v>518.97</v>
      </c>
      <c r="H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4243.38</v>
      </c>
      <c r="G92" s="15">
        <v>3724.41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4" t="s">
        <v>118</v>
      </c>
      <c r="C94" s="125"/>
      <c r="D94" s="120"/>
      <c r="E94" s="48"/>
      <c r="F94" s="15">
        <f>SUM(F59+F64+F84)</f>
        <v>83838.84999999999</v>
      </c>
      <c r="G94" s="15">
        <f>SUM(G59+G64+G84)</f>
        <v>61882.55999999999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26" t="s">
        <v>161</v>
      </c>
      <c r="B96" s="105"/>
      <c r="C96" s="105"/>
      <c r="D96" s="105"/>
      <c r="E96" s="105"/>
      <c r="F96" s="105"/>
      <c r="G96" s="105"/>
    </row>
    <row r="97" spans="1:7" s="12" customFormat="1" ht="12.75">
      <c r="A97" s="127" t="s">
        <v>131</v>
      </c>
      <c r="B97" s="127"/>
      <c r="C97" s="127"/>
      <c r="D97" s="127"/>
      <c r="E97" s="127"/>
      <c r="F97" s="106" t="s">
        <v>109</v>
      </c>
      <c r="G97" s="106"/>
    </row>
    <row r="98" spans="1:7" s="12" customFormat="1" ht="12.75">
      <c r="A98" s="128" t="s">
        <v>129</v>
      </c>
      <c r="B98" s="129"/>
      <c r="C98" s="129"/>
      <c r="D98" s="129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30" t="s">
        <v>142</v>
      </c>
      <c r="B100" s="130"/>
      <c r="C100" s="130"/>
      <c r="D100" s="130"/>
      <c r="E100" s="130"/>
      <c r="F100" s="109" t="s">
        <v>143</v>
      </c>
      <c r="G100" s="109"/>
    </row>
    <row r="101" spans="1:7" s="12" customFormat="1" ht="12.75" customHeight="1">
      <c r="A101" s="131" t="s">
        <v>130</v>
      </c>
      <c r="B101" s="131"/>
      <c r="C101" s="131"/>
      <c r="D101" s="131"/>
      <c r="E101" s="131"/>
      <c r="F101" s="108" t="s">
        <v>109</v>
      </c>
      <c r="G101" s="10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7:E97"/>
    <mergeCell ref="F97:G97"/>
    <mergeCell ref="A98:D98"/>
    <mergeCell ref="A100:E100"/>
    <mergeCell ref="F100:G100"/>
    <mergeCell ref="A101:E101"/>
    <mergeCell ref="F101:G101"/>
    <mergeCell ref="B19:D19"/>
    <mergeCell ref="C47:D47"/>
    <mergeCell ref="C53:D53"/>
    <mergeCell ref="B62:D62"/>
    <mergeCell ref="B94:D94"/>
    <mergeCell ref="A96:G96"/>
    <mergeCell ref="A12:E12"/>
    <mergeCell ref="A13:G13"/>
    <mergeCell ref="A14:G14"/>
    <mergeCell ref="A16:G16"/>
    <mergeCell ref="A17:G17"/>
    <mergeCell ref="D18:G18"/>
    <mergeCell ref="E2:G2"/>
    <mergeCell ref="E3:G3"/>
    <mergeCell ref="A5:G6"/>
    <mergeCell ref="A7:G7"/>
    <mergeCell ref="A8:G8"/>
    <mergeCell ref="A10:G1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122"/>
  <sheetViews>
    <sheetView showGridLines="0" zoomScaleSheetLayoutView="100" zoomScalePageLayoutView="0" workbookViewId="0" topLeftCell="A1">
      <selection activeCell="F20" sqref="F20:F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8" t="s">
        <v>93</v>
      </c>
      <c r="F2" s="99"/>
      <c r="G2" s="99"/>
    </row>
    <row r="3" spans="5:7" ht="12.75">
      <c r="E3" s="100" t="s">
        <v>110</v>
      </c>
      <c r="F3" s="101"/>
      <c r="G3" s="101"/>
    </row>
    <row r="5" spans="1:7" ht="12.75">
      <c r="A5" s="102" t="s">
        <v>92</v>
      </c>
      <c r="B5" s="103"/>
      <c r="C5" s="103"/>
      <c r="D5" s="103"/>
      <c r="E5" s="103"/>
      <c r="F5" s="104"/>
      <c r="G5" s="104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6" t="s">
        <v>132</v>
      </c>
      <c r="B7" s="107"/>
      <c r="C7" s="107"/>
      <c r="D7" s="107"/>
      <c r="E7" s="107"/>
      <c r="F7" s="104"/>
      <c r="G7" s="104"/>
    </row>
    <row r="8" spans="1:7" ht="12.75">
      <c r="A8" s="106" t="s">
        <v>111</v>
      </c>
      <c r="B8" s="107"/>
      <c r="C8" s="107"/>
      <c r="D8" s="107"/>
      <c r="E8" s="107"/>
      <c r="F8" s="104"/>
      <c r="G8" s="104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8" t="s">
        <v>112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11"/>
      <c r="B12" s="104"/>
      <c r="C12" s="104"/>
      <c r="D12" s="104"/>
      <c r="E12" s="104"/>
    </row>
    <row r="13" spans="1:7" ht="12.75">
      <c r="A13" s="102" t="s">
        <v>0</v>
      </c>
      <c r="B13" s="103"/>
      <c r="C13" s="103"/>
      <c r="D13" s="103"/>
      <c r="E13" s="103"/>
      <c r="F13" s="112"/>
      <c r="G13" s="112"/>
    </row>
    <row r="14" spans="1:7" ht="12.75">
      <c r="A14" s="102" t="s">
        <v>162</v>
      </c>
      <c r="B14" s="103"/>
      <c r="C14" s="103"/>
      <c r="D14" s="103"/>
      <c r="E14" s="103"/>
      <c r="F14" s="112"/>
      <c r="G14" s="11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163</v>
      </c>
      <c r="B16" s="113"/>
      <c r="C16" s="113"/>
      <c r="D16" s="113"/>
      <c r="E16" s="113"/>
      <c r="F16" s="114"/>
      <c r="G16" s="114"/>
    </row>
    <row r="17" spans="1:7" ht="12.75">
      <c r="A17" s="106" t="s">
        <v>1</v>
      </c>
      <c r="B17" s="106"/>
      <c r="C17" s="106"/>
      <c r="D17" s="106"/>
      <c r="E17" s="106"/>
      <c r="F17" s="114"/>
      <c r="G17" s="114"/>
    </row>
    <row r="18" spans="1:7" ht="12.75" customHeight="1">
      <c r="A18" s="8"/>
      <c r="B18" s="9"/>
      <c r="C18" s="9"/>
      <c r="D18" s="115" t="s">
        <v>150</v>
      </c>
      <c r="E18" s="115"/>
      <c r="F18" s="115"/>
      <c r="G18" s="115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44773.36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44773.36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37929.2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6844.16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18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97">
        <f>SUM(F42+F48+F49+F56+F57)</f>
        <v>17109.2</v>
      </c>
      <c r="G41" s="15">
        <f>SUM(G42+G48+G49+G56+G57)</f>
        <v>15123.439999999999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888.55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888.55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2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14198.49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20"/>
      <c r="E53" s="47"/>
      <c r="F53" s="15">
        <v>3415.96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10529.91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>
        <v>252.62</v>
      </c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2022.16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61882.56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47809.27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3463.04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41967.34</v>
      </c>
      <c r="G61" s="24">
        <v>46535.3</v>
      </c>
    </row>
    <row r="62" spans="1:7" s="12" customFormat="1" ht="12.75" customHeight="1">
      <c r="A62" s="33" t="s">
        <v>36</v>
      </c>
      <c r="B62" s="121" t="s">
        <v>102</v>
      </c>
      <c r="C62" s="122"/>
      <c r="D62" s="123"/>
      <c r="E62" s="47" t="s">
        <v>145</v>
      </c>
      <c r="F62" s="97">
        <v>249</v>
      </c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2129.89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9829.91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9829.91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0.99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/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9828.92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4243.38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4243.38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518.97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4" t="s">
        <v>118</v>
      </c>
      <c r="C94" s="125"/>
      <c r="D94" s="120"/>
      <c r="E94" s="48"/>
      <c r="F94" s="15">
        <f>SUM(F59+F64+F84)</f>
        <v>61882.55999999999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26" t="s">
        <v>161</v>
      </c>
      <c r="B96" s="105"/>
      <c r="C96" s="105"/>
      <c r="D96" s="105"/>
      <c r="E96" s="105"/>
      <c r="F96" s="105"/>
      <c r="G96" s="105"/>
    </row>
    <row r="97" spans="1:7" s="12" customFormat="1" ht="12.75">
      <c r="A97" s="127" t="s">
        <v>131</v>
      </c>
      <c r="B97" s="127"/>
      <c r="C97" s="127"/>
      <c r="D97" s="127"/>
      <c r="E97" s="127"/>
      <c r="F97" s="106" t="s">
        <v>109</v>
      </c>
      <c r="G97" s="106"/>
    </row>
    <row r="98" spans="1:7" s="12" customFormat="1" ht="12.75">
      <c r="A98" s="128" t="s">
        <v>129</v>
      </c>
      <c r="B98" s="129"/>
      <c r="C98" s="129"/>
      <c r="D98" s="129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30" t="s">
        <v>142</v>
      </c>
      <c r="B100" s="130"/>
      <c r="C100" s="130"/>
      <c r="D100" s="130"/>
      <c r="E100" s="130"/>
      <c r="F100" s="109" t="s">
        <v>143</v>
      </c>
      <c r="G100" s="109"/>
    </row>
    <row r="101" spans="1:7" s="12" customFormat="1" ht="12.75" customHeight="1">
      <c r="A101" s="131" t="s">
        <v>130</v>
      </c>
      <c r="B101" s="131"/>
      <c r="C101" s="131"/>
      <c r="D101" s="131"/>
      <c r="E101" s="131"/>
      <c r="F101" s="108" t="s">
        <v>109</v>
      </c>
      <c r="G101" s="10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97:E97"/>
    <mergeCell ref="F97:G97"/>
    <mergeCell ref="A98:D98"/>
    <mergeCell ref="A100:E100"/>
    <mergeCell ref="F100:G100"/>
    <mergeCell ref="A101:E101"/>
    <mergeCell ref="F101:G101"/>
    <mergeCell ref="B19:D19"/>
    <mergeCell ref="C47:D47"/>
    <mergeCell ref="C53:D53"/>
    <mergeCell ref="B62:D62"/>
    <mergeCell ref="B94:D94"/>
    <mergeCell ref="A96:G96"/>
    <mergeCell ref="A12:E12"/>
    <mergeCell ref="A13:G13"/>
    <mergeCell ref="A14:G14"/>
    <mergeCell ref="A16:G16"/>
    <mergeCell ref="A17:G17"/>
    <mergeCell ref="D18:G18"/>
    <mergeCell ref="E2:G2"/>
    <mergeCell ref="E3:G3"/>
    <mergeCell ref="A5:G6"/>
    <mergeCell ref="A7:G7"/>
    <mergeCell ref="A8:G8"/>
    <mergeCell ref="A10:G1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46">
      <selection activeCell="E98" sqref="E9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8" t="s">
        <v>93</v>
      </c>
      <c r="F2" s="99"/>
      <c r="G2" s="99"/>
    </row>
    <row r="3" spans="5:7" ht="12.75">
      <c r="E3" s="100" t="s">
        <v>110</v>
      </c>
      <c r="F3" s="101"/>
      <c r="G3" s="101"/>
    </row>
    <row r="5" spans="1:7" ht="12.75">
      <c r="A5" s="102" t="s">
        <v>92</v>
      </c>
      <c r="B5" s="103"/>
      <c r="C5" s="103"/>
      <c r="D5" s="103"/>
      <c r="E5" s="103"/>
      <c r="F5" s="104"/>
      <c r="G5" s="104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6" t="s">
        <v>132</v>
      </c>
      <c r="B7" s="107"/>
      <c r="C7" s="107"/>
      <c r="D7" s="107"/>
      <c r="E7" s="107"/>
      <c r="F7" s="104"/>
      <c r="G7" s="104"/>
    </row>
    <row r="8" spans="1:7" ht="12.75">
      <c r="A8" s="106" t="s">
        <v>111</v>
      </c>
      <c r="B8" s="107"/>
      <c r="C8" s="107"/>
      <c r="D8" s="107"/>
      <c r="E8" s="107"/>
      <c r="F8" s="104"/>
      <c r="G8" s="104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8" t="s">
        <v>112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11"/>
      <c r="B12" s="104"/>
      <c r="C12" s="104"/>
      <c r="D12" s="104"/>
      <c r="E12" s="104"/>
    </row>
    <row r="13" spans="1:7" ht="12.75">
      <c r="A13" s="102" t="s">
        <v>0</v>
      </c>
      <c r="B13" s="103"/>
      <c r="C13" s="103"/>
      <c r="D13" s="103"/>
      <c r="E13" s="103"/>
      <c r="F13" s="112"/>
      <c r="G13" s="112"/>
    </row>
    <row r="14" spans="1:7" ht="12.75">
      <c r="A14" s="102" t="s">
        <v>159</v>
      </c>
      <c r="B14" s="103"/>
      <c r="C14" s="103"/>
      <c r="D14" s="103"/>
      <c r="E14" s="103"/>
      <c r="F14" s="112"/>
      <c r="G14" s="11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160</v>
      </c>
      <c r="B16" s="113"/>
      <c r="C16" s="113"/>
      <c r="D16" s="113"/>
      <c r="E16" s="113"/>
      <c r="F16" s="114"/>
      <c r="G16" s="114"/>
    </row>
    <row r="17" spans="1:7" ht="12.75">
      <c r="A17" s="106" t="s">
        <v>1</v>
      </c>
      <c r="B17" s="106"/>
      <c r="C17" s="106"/>
      <c r="D17" s="106"/>
      <c r="E17" s="106"/>
      <c r="F17" s="114"/>
      <c r="G17" s="114"/>
    </row>
    <row r="18" spans="1:7" ht="12.75" customHeight="1">
      <c r="A18" s="8"/>
      <c r="B18" s="9"/>
      <c r="C18" s="9"/>
      <c r="D18" s="115" t="s">
        <v>150</v>
      </c>
      <c r="E18" s="115"/>
      <c r="F18" s="115"/>
      <c r="G18" s="115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44160.549999999996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44160.549999999996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38230.34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5930.21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34487.9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724.69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724.69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2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32313.4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1302.31</v>
      </c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20"/>
      <c r="E53" s="47"/>
      <c r="F53" s="15">
        <v>4103.01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26908.08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1449.81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78648.45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44053.98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745.81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41695.66</v>
      </c>
      <c r="G61" s="24">
        <v>46535.3</v>
      </c>
    </row>
    <row r="62" spans="1:7" s="12" customFormat="1" ht="12.75" customHeight="1">
      <c r="A62" s="33" t="s">
        <v>36</v>
      </c>
      <c r="B62" s="121" t="s">
        <v>102</v>
      </c>
      <c r="C62" s="122"/>
      <c r="D62" s="123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1612.51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30159.54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30159.54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4103.02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17464.94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4434.93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4434.93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710.52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4" t="s">
        <v>118</v>
      </c>
      <c r="C94" s="125"/>
      <c r="D94" s="120"/>
      <c r="E94" s="48"/>
      <c r="F94" s="15">
        <f>SUM(F59+F64+F84)</f>
        <v>78648.45000000001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26" t="s">
        <v>161</v>
      </c>
      <c r="B96" s="105"/>
      <c r="C96" s="105"/>
      <c r="D96" s="105"/>
      <c r="E96" s="105"/>
      <c r="F96" s="105"/>
      <c r="G96" s="105"/>
    </row>
    <row r="97" spans="1:7" s="12" customFormat="1" ht="12.75">
      <c r="A97" s="127" t="s">
        <v>131</v>
      </c>
      <c r="B97" s="127"/>
      <c r="C97" s="127"/>
      <c r="D97" s="127"/>
      <c r="E97" s="127"/>
      <c r="F97" s="106" t="s">
        <v>109</v>
      </c>
      <c r="G97" s="106"/>
    </row>
    <row r="98" spans="1:7" s="12" customFormat="1" ht="12.75">
      <c r="A98" s="128" t="s">
        <v>129</v>
      </c>
      <c r="B98" s="129"/>
      <c r="C98" s="129"/>
      <c r="D98" s="129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30" t="s">
        <v>142</v>
      </c>
      <c r="B100" s="130"/>
      <c r="C100" s="130"/>
      <c r="D100" s="130"/>
      <c r="E100" s="130"/>
      <c r="F100" s="109" t="s">
        <v>143</v>
      </c>
      <c r="G100" s="109"/>
    </row>
    <row r="101" spans="1:7" s="12" customFormat="1" ht="12.75" customHeight="1">
      <c r="A101" s="131" t="s">
        <v>130</v>
      </c>
      <c r="B101" s="131"/>
      <c r="C101" s="131"/>
      <c r="D101" s="131"/>
      <c r="E101" s="131"/>
      <c r="F101" s="108" t="s">
        <v>109</v>
      </c>
      <c r="G101" s="10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E2:G2"/>
    <mergeCell ref="E3:G3"/>
    <mergeCell ref="A5:G6"/>
    <mergeCell ref="A7:G7"/>
    <mergeCell ref="A8:G8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G96"/>
    <mergeCell ref="A97:E97"/>
    <mergeCell ref="F97:G97"/>
    <mergeCell ref="A98:D98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6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70">
      <selection activeCell="A96" sqref="A96:G9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8" t="s">
        <v>93</v>
      </c>
      <c r="F2" s="99"/>
      <c r="G2" s="99"/>
    </row>
    <row r="3" spans="5:7" ht="12.75">
      <c r="E3" s="100" t="s">
        <v>110</v>
      </c>
      <c r="F3" s="101"/>
      <c r="G3" s="101"/>
    </row>
    <row r="5" spans="1:7" ht="12.75">
      <c r="A5" s="102" t="s">
        <v>92</v>
      </c>
      <c r="B5" s="103"/>
      <c r="C5" s="103"/>
      <c r="D5" s="103"/>
      <c r="E5" s="103"/>
      <c r="F5" s="104"/>
      <c r="G5" s="104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6" t="s">
        <v>132</v>
      </c>
      <c r="B7" s="107"/>
      <c r="C7" s="107"/>
      <c r="D7" s="107"/>
      <c r="E7" s="107"/>
      <c r="F7" s="104"/>
      <c r="G7" s="104"/>
    </row>
    <row r="8" spans="1:7" ht="12.75">
      <c r="A8" s="106" t="s">
        <v>111</v>
      </c>
      <c r="B8" s="107"/>
      <c r="C8" s="107"/>
      <c r="D8" s="107"/>
      <c r="E8" s="107"/>
      <c r="F8" s="104"/>
      <c r="G8" s="104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8" t="s">
        <v>112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11"/>
      <c r="B12" s="104"/>
      <c r="C12" s="104"/>
      <c r="D12" s="104"/>
      <c r="E12" s="104"/>
    </row>
    <row r="13" spans="1:7" ht="12.75">
      <c r="A13" s="102" t="s">
        <v>0</v>
      </c>
      <c r="B13" s="103"/>
      <c r="C13" s="103"/>
      <c r="D13" s="103"/>
      <c r="E13" s="103"/>
      <c r="F13" s="112"/>
      <c r="G13" s="112"/>
    </row>
    <row r="14" spans="1:7" ht="12.75">
      <c r="A14" s="102" t="s">
        <v>156</v>
      </c>
      <c r="B14" s="103"/>
      <c r="C14" s="103"/>
      <c r="D14" s="103"/>
      <c r="E14" s="103"/>
      <c r="F14" s="112"/>
      <c r="G14" s="11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157</v>
      </c>
      <c r="B16" s="113"/>
      <c r="C16" s="113"/>
      <c r="D16" s="113"/>
      <c r="E16" s="113"/>
      <c r="F16" s="114"/>
      <c r="G16" s="114"/>
    </row>
    <row r="17" spans="1:7" ht="12.75">
      <c r="A17" s="106" t="s">
        <v>1</v>
      </c>
      <c r="B17" s="106"/>
      <c r="C17" s="106"/>
      <c r="D17" s="106"/>
      <c r="E17" s="106"/>
      <c r="F17" s="114"/>
      <c r="G17" s="114"/>
    </row>
    <row r="18" spans="1:7" ht="12.75" customHeight="1">
      <c r="A18" s="8"/>
      <c r="B18" s="9"/>
      <c r="C18" s="9"/>
      <c r="D18" s="115" t="s">
        <v>150</v>
      </c>
      <c r="E18" s="115"/>
      <c r="F18" s="115"/>
      <c r="G18" s="115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45647.740000000005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45647.740000000005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38531.48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7116.26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22203.2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670.34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670.34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2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19919.72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1002.37</v>
      </c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20"/>
      <c r="E53" s="47"/>
      <c r="F53" s="15">
        <v>3809.64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15107.71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1613.14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67850.94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48071.87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2044.58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44356.01</v>
      </c>
      <c r="G61" s="24">
        <v>46535.3</v>
      </c>
    </row>
    <row r="62" spans="1:7" s="12" customFormat="1" ht="12.75" customHeight="1">
      <c r="A62" s="33" t="s">
        <v>36</v>
      </c>
      <c r="B62" s="121" t="s">
        <v>102</v>
      </c>
      <c r="C62" s="122"/>
      <c r="D62" s="123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1671.28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15125.21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15125.21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671.16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5862.47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4653.86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4653.86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929.45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4" t="s">
        <v>118</v>
      </c>
      <c r="C94" s="125"/>
      <c r="D94" s="120"/>
      <c r="E94" s="48"/>
      <c r="F94" s="15">
        <f>SUM(F59+F64+F84)</f>
        <v>67850.94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26" t="s">
        <v>158</v>
      </c>
      <c r="B96" s="105"/>
      <c r="C96" s="105"/>
      <c r="D96" s="105"/>
      <c r="E96" s="105"/>
      <c r="F96" s="105"/>
      <c r="G96" s="105"/>
    </row>
    <row r="97" spans="1:7" s="12" customFormat="1" ht="12.75">
      <c r="A97" s="127" t="s">
        <v>131</v>
      </c>
      <c r="B97" s="127"/>
      <c r="C97" s="127"/>
      <c r="D97" s="127"/>
      <c r="E97" s="127"/>
      <c r="F97" s="106" t="s">
        <v>109</v>
      </c>
      <c r="G97" s="106"/>
    </row>
    <row r="98" spans="1:7" s="12" customFormat="1" ht="12.75">
      <c r="A98" s="128" t="s">
        <v>129</v>
      </c>
      <c r="B98" s="129"/>
      <c r="C98" s="129"/>
      <c r="D98" s="129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30" t="s">
        <v>142</v>
      </c>
      <c r="B100" s="130"/>
      <c r="C100" s="130"/>
      <c r="D100" s="130"/>
      <c r="E100" s="130"/>
      <c r="F100" s="109" t="s">
        <v>143</v>
      </c>
      <c r="G100" s="109"/>
    </row>
    <row r="101" spans="1:7" s="12" customFormat="1" ht="12.75" customHeight="1">
      <c r="A101" s="131" t="s">
        <v>130</v>
      </c>
      <c r="B101" s="131"/>
      <c r="C101" s="131"/>
      <c r="D101" s="131"/>
      <c r="E101" s="131"/>
      <c r="F101" s="108" t="s">
        <v>109</v>
      </c>
      <c r="G101" s="10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12:E12"/>
    <mergeCell ref="A10:G11"/>
    <mergeCell ref="A13:G13"/>
    <mergeCell ref="A14:G14"/>
    <mergeCell ref="A16:G16"/>
    <mergeCell ref="A17:G17"/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61">
      <selection activeCell="G90" sqref="F90:G90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8" t="s">
        <v>93</v>
      </c>
      <c r="F2" s="99"/>
      <c r="G2" s="99"/>
    </row>
    <row r="3" spans="5:7" ht="12.75">
      <c r="E3" s="100" t="s">
        <v>110</v>
      </c>
      <c r="F3" s="101"/>
      <c r="G3" s="101"/>
    </row>
    <row r="5" spans="1:7" ht="12.75">
      <c r="A5" s="102" t="s">
        <v>92</v>
      </c>
      <c r="B5" s="103"/>
      <c r="C5" s="103"/>
      <c r="D5" s="103"/>
      <c r="E5" s="103"/>
      <c r="F5" s="104"/>
      <c r="G5" s="104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6" t="s">
        <v>132</v>
      </c>
      <c r="B7" s="107"/>
      <c r="C7" s="107"/>
      <c r="D7" s="107"/>
      <c r="E7" s="107"/>
      <c r="F7" s="104"/>
      <c r="G7" s="104"/>
    </row>
    <row r="8" spans="1:7" ht="12.75">
      <c r="A8" s="106" t="s">
        <v>111</v>
      </c>
      <c r="B8" s="107"/>
      <c r="C8" s="107"/>
      <c r="D8" s="107"/>
      <c r="E8" s="107"/>
      <c r="F8" s="104"/>
      <c r="G8" s="104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8" t="s">
        <v>112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11"/>
      <c r="B12" s="104"/>
      <c r="C12" s="104"/>
      <c r="D12" s="104"/>
      <c r="E12" s="104"/>
    </row>
    <row r="13" spans="1:7" ht="12.75">
      <c r="A13" s="102" t="s">
        <v>0</v>
      </c>
      <c r="B13" s="103"/>
      <c r="C13" s="103"/>
      <c r="D13" s="103"/>
      <c r="E13" s="103"/>
      <c r="F13" s="112"/>
      <c r="G13" s="112"/>
    </row>
    <row r="14" spans="1:7" ht="12.75">
      <c r="A14" s="102" t="s">
        <v>154</v>
      </c>
      <c r="B14" s="103"/>
      <c r="C14" s="103"/>
      <c r="D14" s="103"/>
      <c r="E14" s="103"/>
      <c r="F14" s="112"/>
      <c r="G14" s="11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155</v>
      </c>
      <c r="B16" s="113"/>
      <c r="C16" s="113"/>
      <c r="D16" s="113"/>
      <c r="E16" s="113"/>
      <c r="F16" s="114"/>
      <c r="G16" s="114"/>
    </row>
    <row r="17" spans="1:7" ht="12.75">
      <c r="A17" s="106" t="s">
        <v>1</v>
      </c>
      <c r="B17" s="106"/>
      <c r="C17" s="106"/>
      <c r="D17" s="106"/>
      <c r="E17" s="106"/>
      <c r="F17" s="114"/>
      <c r="G17" s="114"/>
    </row>
    <row r="18" spans="1:7" ht="12.75" customHeight="1">
      <c r="A18" s="8"/>
      <c r="B18" s="9"/>
      <c r="C18" s="9"/>
      <c r="D18" s="115" t="s">
        <v>150</v>
      </c>
      <c r="E18" s="115"/>
      <c r="F18" s="115"/>
      <c r="G18" s="115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47134.950000000004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47134.950000000004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38832.62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8302.33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36183.85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757.18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757.18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2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33752.29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544.69</v>
      </c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20"/>
      <c r="E53" s="47"/>
      <c r="F53" s="15">
        <v>3753.45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29454.15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97"/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1674.38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83318.8</v>
      </c>
      <c r="G58" s="15">
        <f>SUM(G41+G27)</f>
        <v>63772.31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47925.46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2385.35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43810.06</v>
      </c>
      <c r="G61" s="24">
        <v>46535.3</v>
      </c>
    </row>
    <row r="62" spans="1:7" s="12" customFormat="1" ht="12.75" customHeight="1">
      <c r="A62" s="33" t="s">
        <v>36</v>
      </c>
      <c r="B62" s="121" t="s">
        <v>102</v>
      </c>
      <c r="C62" s="122"/>
      <c r="D62" s="123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1730.05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30516.019999999997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30516.019999999997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5794.73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 t="s">
        <v>140</v>
      </c>
      <c r="F81" s="15">
        <v>16129.71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8591.58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4877.32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4877.32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1152.91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3724.41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4" t="s">
        <v>118</v>
      </c>
      <c r="C94" s="125"/>
      <c r="D94" s="120"/>
      <c r="E94" s="48"/>
      <c r="F94" s="15">
        <f>SUM(F59+F64+F84)</f>
        <v>83318.79999999999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26" t="s">
        <v>152</v>
      </c>
      <c r="B96" s="105"/>
      <c r="C96" s="105"/>
      <c r="D96" s="105"/>
      <c r="E96" s="105"/>
      <c r="F96" s="105"/>
      <c r="G96" s="105"/>
    </row>
    <row r="97" spans="1:7" s="12" customFormat="1" ht="12.75">
      <c r="A97" s="127" t="s">
        <v>131</v>
      </c>
      <c r="B97" s="127"/>
      <c r="C97" s="127"/>
      <c r="D97" s="127"/>
      <c r="E97" s="127"/>
      <c r="F97" s="106" t="s">
        <v>109</v>
      </c>
      <c r="G97" s="106"/>
    </row>
    <row r="98" spans="1:7" s="12" customFormat="1" ht="12.75">
      <c r="A98" s="128" t="s">
        <v>129</v>
      </c>
      <c r="B98" s="129"/>
      <c r="C98" s="129"/>
      <c r="D98" s="129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30" t="s">
        <v>142</v>
      </c>
      <c r="B100" s="130"/>
      <c r="C100" s="130"/>
      <c r="D100" s="130"/>
      <c r="E100" s="130"/>
      <c r="F100" s="109" t="s">
        <v>143</v>
      </c>
      <c r="G100" s="109"/>
    </row>
    <row r="101" spans="1:7" s="12" customFormat="1" ht="12.75" customHeight="1">
      <c r="A101" s="131" t="s">
        <v>130</v>
      </c>
      <c r="B101" s="131"/>
      <c r="C101" s="131"/>
      <c r="D101" s="131"/>
      <c r="E101" s="131"/>
      <c r="F101" s="108" t="s">
        <v>109</v>
      </c>
      <c r="G101" s="10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  <mergeCell ref="A12:E12"/>
    <mergeCell ref="A10:G11"/>
    <mergeCell ref="A13:G13"/>
    <mergeCell ref="A14:G14"/>
    <mergeCell ref="A16:G16"/>
    <mergeCell ref="A17:G17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40">
      <selection activeCell="G58" sqref="G5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8" t="s">
        <v>93</v>
      </c>
      <c r="F2" s="99"/>
      <c r="G2" s="99"/>
    </row>
    <row r="3" spans="5:7" ht="12.75">
      <c r="E3" s="100" t="s">
        <v>110</v>
      </c>
      <c r="F3" s="101"/>
      <c r="G3" s="101"/>
    </row>
    <row r="5" spans="1:7" ht="12.75">
      <c r="A5" s="102" t="s">
        <v>92</v>
      </c>
      <c r="B5" s="103"/>
      <c r="C5" s="103"/>
      <c r="D5" s="103"/>
      <c r="E5" s="103"/>
      <c r="F5" s="104"/>
      <c r="G5" s="104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6" t="s">
        <v>132</v>
      </c>
      <c r="B7" s="107"/>
      <c r="C7" s="107"/>
      <c r="D7" s="107"/>
      <c r="E7" s="107"/>
      <c r="F7" s="104"/>
      <c r="G7" s="104"/>
    </row>
    <row r="8" spans="1:7" ht="12.75">
      <c r="A8" s="106" t="s">
        <v>111</v>
      </c>
      <c r="B8" s="107"/>
      <c r="C8" s="107"/>
      <c r="D8" s="107"/>
      <c r="E8" s="107"/>
      <c r="F8" s="104"/>
      <c r="G8" s="104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8" t="s">
        <v>112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11"/>
      <c r="B12" s="104"/>
      <c r="C12" s="104"/>
      <c r="D12" s="104"/>
      <c r="E12" s="104"/>
    </row>
    <row r="13" spans="1:7" ht="12.75">
      <c r="A13" s="102" t="s">
        <v>0</v>
      </c>
      <c r="B13" s="103"/>
      <c r="C13" s="103"/>
      <c r="D13" s="103"/>
      <c r="E13" s="103"/>
      <c r="F13" s="112"/>
      <c r="G13" s="112"/>
    </row>
    <row r="14" spans="1:7" ht="12.75">
      <c r="A14" s="102" t="s">
        <v>151</v>
      </c>
      <c r="B14" s="103"/>
      <c r="C14" s="103"/>
      <c r="D14" s="103"/>
      <c r="E14" s="103"/>
      <c r="F14" s="112"/>
      <c r="G14" s="11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153</v>
      </c>
      <c r="B16" s="113"/>
      <c r="C16" s="113"/>
      <c r="D16" s="113"/>
      <c r="E16" s="113"/>
      <c r="F16" s="114"/>
      <c r="G16" s="114"/>
    </row>
    <row r="17" spans="1:7" ht="12.75">
      <c r="A17" s="106" t="s">
        <v>1</v>
      </c>
      <c r="B17" s="106"/>
      <c r="C17" s="106"/>
      <c r="D17" s="106"/>
      <c r="E17" s="106"/>
      <c r="F17" s="114"/>
      <c r="G17" s="114"/>
    </row>
    <row r="18" spans="1:7" ht="12.75" customHeight="1">
      <c r="A18" s="8"/>
      <c r="B18" s="9"/>
      <c r="C18" s="9"/>
      <c r="D18" s="115" t="s">
        <v>150</v>
      </c>
      <c r="E18" s="115"/>
      <c r="F18" s="115"/>
      <c r="G18" s="115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48648.87</v>
      </c>
      <c r="G20" s="15">
        <f>SUM(G27+G21)</f>
        <v>48648.87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48648.87</v>
      </c>
      <c r="G27" s="15">
        <f>SUM(G28:G37)</f>
        <v>48648.87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39133.76</v>
      </c>
      <c r="G29" s="15">
        <v>39133.76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9515.11</v>
      </c>
      <c r="G32" s="15">
        <v>9515.11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/>
      <c r="G35" s="15"/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15123.439999999999</v>
      </c>
      <c r="G41" s="15">
        <f>SUM(G42+G48+G49+G56+G57)</f>
        <v>15123.439999999999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860.12</v>
      </c>
      <c r="G42" s="15">
        <f>SUM(G44)</f>
        <v>860.12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860.12</v>
      </c>
      <c r="G44" s="15">
        <v>860.12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2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>
        <v>9.7</v>
      </c>
      <c r="G48" s="15">
        <v>9.7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12528.939999999999</v>
      </c>
      <c r="G49" s="15">
        <f>SUM(G50:G55)</f>
        <v>12528.939999999999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/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20"/>
      <c r="E53" s="47"/>
      <c r="F53" s="15">
        <v>3318.32</v>
      </c>
      <c r="G53" s="15">
        <v>3318.32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8997.66</v>
      </c>
      <c r="G54" s="15">
        <v>8997.66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15">
        <v>212.96</v>
      </c>
      <c r="G55" s="15">
        <v>212.96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1724.68</v>
      </c>
      <c r="G57" s="15">
        <v>1724.68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63772.31</v>
      </c>
      <c r="G58" s="15">
        <v>58897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51050.240000000005</v>
      </c>
      <c r="G59" s="15">
        <f>SUM(G60:G63)</f>
        <v>51050.240000000005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2726.12</v>
      </c>
      <c r="G60" s="15">
        <v>2726.12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46535.3</v>
      </c>
      <c r="G61" s="24">
        <v>46535.3</v>
      </c>
    </row>
    <row r="62" spans="1:7" s="12" customFormat="1" ht="12.75" customHeight="1">
      <c r="A62" s="33" t="s">
        <v>36</v>
      </c>
      <c r="B62" s="121" t="s">
        <v>102</v>
      </c>
      <c r="C62" s="122"/>
      <c r="D62" s="123"/>
      <c r="E62" s="47" t="s">
        <v>145</v>
      </c>
      <c r="F62" s="15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1788.82</v>
      </c>
      <c r="G63" s="15">
        <v>1788.82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8997.66</v>
      </c>
      <c r="G64" s="15">
        <f>SUM(G69)</f>
        <v>8997.66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SUM(F82+F75+F80+F81+F83)</f>
        <v>8997.66</v>
      </c>
      <c r="G69" s="67">
        <f>SUM(G82+G75)+G80</f>
        <v>8997.66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/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/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8997.66</v>
      </c>
      <c r="G82" s="15">
        <v>8997.66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3724.41</v>
      </c>
      <c r="G84" s="15">
        <f>SUM(G90)</f>
        <v>3724.41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3724.41</v>
      </c>
      <c r="G90" s="15">
        <f>SUM(G92+G91)</f>
        <v>3724.41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-577.75</v>
      </c>
      <c r="G91" s="15">
        <v>-577.75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4302.16</v>
      </c>
      <c r="G92" s="15">
        <v>4302.16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4" t="s">
        <v>118</v>
      </c>
      <c r="C94" s="125"/>
      <c r="D94" s="120"/>
      <c r="E94" s="48"/>
      <c r="F94" s="15">
        <f>SUM(F59+F64+F84)</f>
        <v>63772.31000000001</v>
      </c>
      <c r="G94" s="15">
        <f>SUM(G59+G64+G84)</f>
        <v>63772.31000000001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26" t="s">
        <v>152</v>
      </c>
      <c r="B96" s="105"/>
      <c r="C96" s="105"/>
      <c r="D96" s="105"/>
      <c r="E96" s="105"/>
      <c r="F96" s="105"/>
      <c r="G96" s="105"/>
    </row>
    <row r="97" spans="1:7" s="12" customFormat="1" ht="12.75">
      <c r="A97" s="127" t="s">
        <v>131</v>
      </c>
      <c r="B97" s="127"/>
      <c r="C97" s="127"/>
      <c r="D97" s="127"/>
      <c r="E97" s="127"/>
      <c r="F97" s="106" t="s">
        <v>109</v>
      </c>
      <c r="G97" s="106"/>
    </row>
    <row r="98" spans="1:7" s="12" customFormat="1" ht="12.75">
      <c r="A98" s="128" t="s">
        <v>129</v>
      </c>
      <c r="B98" s="129"/>
      <c r="C98" s="129"/>
      <c r="D98" s="129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30" t="s">
        <v>142</v>
      </c>
      <c r="B100" s="130"/>
      <c r="C100" s="130"/>
      <c r="D100" s="130"/>
      <c r="E100" s="130"/>
      <c r="F100" s="109" t="s">
        <v>143</v>
      </c>
      <c r="G100" s="109"/>
    </row>
    <row r="101" spans="1:7" s="12" customFormat="1" ht="12.75" customHeight="1">
      <c r="A101" s="131" t="s">
        <v>130</v>
      </c>
      <c r="B101" s="131"/>
      <c r="C101" s="131"/>
      <c r="D101" s="131"/>
      <c r="E101" s="131"/>
      <c r="F101" s="108" t="s">
        <v>109</v>
      </c>
      <c r="G101" s="10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12:E12"/>
    <mergeCell ref="A10:G11"/>
    <mergeCell ref="A13:G13"/>
    <mergeCell ref="A14:G14"/>
    <mergeCell ref="A16:G16"/>
    <mergeCell ref="A17:G17"/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2"/>
  <sheetViews>
    <sheetView showGridLines="0" view="pageBreakPreview" zoomScaleSheetLayoutView="100" zoomScalePageLayoutView="0" workbookViewId="0" topLeftCell="A16">
      <selection activeCell="F29" sqref="F2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8" t="s">
        <v>93</v>
      </c>
      <c r="F2" s="99"/>
      <c r="G2" s="99"/>
    </row>
    <row r="3" spans="5:7" ht="12.75">
      <c r="E3" s="100" t="s">
        <v>110</v>
      </c>
      <c r="F3" s="101"/>
      <c r="G3" s="101"/>
    </row>
    <row r="5" spans="1:7" ht="12.75">
      <c r="A5" s="102" t="s">
        <v>92</v>
      </c>
      <c r="B5" s="103"/>
      <c r="C5" s="103"/>
      <c r="D5" s="103"/>
      <c r="E5" s="103"/>
      <c r="F5" s="104"/>
      <c r="G5" s="104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6" t="s">
        <v>132</v>
      </c>
      <c r="B7" s="107"/>
      <c r="C7" s="107"/>
      <c r="D7" s="107"/>
      <c r="E7" s="107"/>
      <c r="F7" s="104"/>
      <c r="G7" s="104"/>
    </row>
    <row r="8" spans="1:7" ht="12.75">
      <c r="A8" s="106" t="s">
        <v>111</v>
      </c>
      <c r="B8" s="107"/>
      <c r="C8" s="107"/>
      <c r="D8" s="107"/>
      <c r="E8" s="107"/>
      <c r="F8" s="104"/>
      <c r="G8" s="104"/>
    </row>
    <row r="9" spans="1:7" ht="12.75" customHeight="1">
      <c r="A9" s="95"/>
      <c r="B9" s="94"/>
      <c r="C9" s="94"/>
      <c r="D9" s="9" t="s">
        <v>144</v>
      </c>
      <c r="E9" s="94"/>
      <c r="F9" s="96"/>
      <c r="G9" s="96"/>
    </row>
    <row r="10" spans="1:7" ht="12.75">
      <c r="A10" s="108" t="s">
        <v>112</v>
      </c>
      <c r="B10" s="109"/>
      <c r="C10" s="109"/>
      <c r="D10" s="109"/>
      <c r="E10" s="109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5" ht="12.75">
      <c r="A12" s="111"/>
      <c r="B12" s="104"/>
      <c r="C12" s="104"/>
      <c r="D12" s="104"/>
      <c r="E12" s="104"/>
    </row>
    <row r="13" spans="1:7" ht="12.75">
      <c r="A13" s="102" t="s">
        <v>0</v>
      </c>
      <c r="B13" s="103"/>
      <c r="C13" s="103"/>
      <c r="D13" s="103"/>
      <c r="E13" s="103"/>
      <c r="F13" s="112"/>
      <c r="G13" s="112"/>
    </row>
    <row r="14" spans="1:7" ht="12.75">
      <c r="A14" s="102" t="s">
        <v>148</v>
      </c>
      <c r="B14" s="103"/>
      <c r="C14" s="103"/>
      <c r="D14" s="103"/>
      <c r="E14" s="103"/>
      <c r="F14" s="112"/>
      <c r="G14" s="112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149</v>
      </c>
      <c r="B16" s="113"/>
      <c r="C16" s="113"/>
      <c r="D16" s="113"/>
      <c r="E16" s="113"/>
      <c r="F16" s="114"/>
      <c r="G16" s="114"/>
    </row>
    <row r="17" spans="1:7" ht="12.75">
      <c r="A17" s="106" t="s">
        <v>1</v>
      </c>
      <c r="B17" s="106"/>
      <c r="C17" s="106"/>
      <c r="D17" s="106"/>
      <c r="E17" s="106"/>
      <c r="F17" s="114"/>
      <c r="G17" s="114"/>
    </row>
    <row r="18" spans="1:7" ht="12.75" customHeight="1">
      <c r="A18" s="8"/>
      <c r="B18" s="9"/>
      <c r="C18" s="9"/>
      <c r="D18" s="115" t="s">
        <v>150</v>
      </c>
      <c r="E18" s="115"/>
      <c r="F18" s="115"/>
      <c r="G18" s="115"/>
    </row>
    <row r="19" spans="1:7" ht="67.5" customHeight="1">
      <c r="A19" s="3" t="s">
        <v>2</v>
      </c>
      <c r="B19" s="116" t="s">
        <v>3</v>
      </c>
      <c r="C19" s="117"/>
      <c r="D19" s="11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SUM(F27+F21)</f>
        <v>40855</v>
      </c>
      <c r="G20" s="15">
        <f>SUM(G27+G21)</f>
        <v>42350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SUM(F24)</f>
        <v>0</v>
      </c>
      <c r="G21" s="15">
        <f>SUM(G24)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SUM(F28:F37)</f>
        <v>40855</v>
      </c>
      <c r="G27" s="15">
        <f>SUM(G28:G37)</f>
        <v>42350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 t="s">
        <v>133</v>
      </c>
      <c r="F29" s="15">
        <v>39435</v>
      </c>
      <c r="G29" s="15">
        <v>40338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 t="s">
        <v>133</v>
      </c>
      <c r="F32" s="15">
        <v>1399</v>
      </c>
      <c r="G32" s="15">
        <v>1928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 t="s">
        <v>133</v>
      </c>
      <c r="F35" s="15">
        <v>21</v>
      </c>
      <c r="G35" s="15">
        <v>84</v>
      </c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8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SUM(F42+F48+F49+F56+F57)</f>
        <v>37304</v>
      </c>
      <c r="G41" s="15">
        <f>SUM(G42+G48+G49+G56+G57)</f>
        <v>15895</v>
      </c>
      <c r="H41" s="12">
        <v>35931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>
        <f>SUM(F44)</f>
        <v>674</v>
      </c>
      <c r="G42" s="15">
        <f>SUM(G44)</f>
        <v>808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 t="s">
        <v>134</v>
      </c>
      <c r="F44" s="15">
        <v>674</v>
      </c>
      <c r="G44" s="15">
        <v>808</v>
      </c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9" t="s">
        <v>127</v>
      </c>
      <c r="D47" s="120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7" t="s">
        <v>135</v>
      </c>
      <c r="F48" s="15"/>
      <c r="G48" s="15">
        <v>9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>
        <f>SUM(F50:F55)</f>
        <v>35551</v>
      </c>
      <c r="G49" s="15">
        <f>SUM(G50:G55)</f>
        <v>12716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47"/>
      <c r="F52" s="15">
        <v>528</v>
      </c>
      <c r="G52" s="15"/>
    </row>
    <row r="53" spans="1:7" s="12" customFormat="1" ht="12.75" customHeight="1">
      <c r="A53" s="19" t="s">
        <v>41</v>
      </c>
      <c r="B53" s="29"/>
      <c r="C53" s="119" t="s">
        <v>88</v>
      </c>
      <c r="D53" s="120"/>
      <c r="E53" s="47"/>
      <c r="F53" s="15">
        <v>3595</v>
      </c>
      <c r="G53" s="15">
        <v>2558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47" t="s">
        <v>136</v>
      </c>
      <c r="F54" s="15">
        <v>31428</v>
      </c>
      <c r="G54" s="15">
        <v>10158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7"/>
      <c r="F55" s="15"/>
      <c r="G55" s="15"/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7" t="s">
        <v>137</v>
      </c>
      <c r="F57" s="15">
        <v>1079</v>
      </c>
      <c r="G57" s="15">
        <v>2362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SUM(F41+F27)</f>
        <v>78159</v>
      </c>
      <c r="G58" s="15">
        <v>58897</v>
      </c>
    </row>
    <row r="59" spans="1:7" s="12" customFormat="1" ht="12.75" customHeight="1">
      <c r="A59" s="1" t="s">
        <v>57</v>
      </c>
      <c r="B59" s="13" t="s">
        <v>58</v>
      </c>
      <c r="C59" s="13"/>
      <c r="D59" s="80"/>
      <c r="E59" s="48"/>
      <c r="F59" s="15">
        <f>SUM(F60:F63)</f>
        <v>41517</v>
      </c>
      <c r="G59" s="15">
        <f>SUM(G60:G63)</f>
        <v>44437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7" t="s">
        <v>138</v>
      </c>
      <c r="F60" s="24">
        <v>817</v>
      </c>
      <c r="G60" s="15">
        <v>1089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47" t="s">
        <v>139</v>
      </c>
      <c r="F61" s="24">
        <v>39553</v>
      </c>
      <c r="G61" s="24">
        <v>41372</v>
      </c>
    </row>
    <row r="62" spans="1:7" s="12" customFormat="1" ht="12.75" customHeight="1">
      <c r="A62" s="33" t="s">
        <v>36</v>
      </c>
      <c r="B62" s="121" t="s">
        <v>102</v>
      </c>
      <c r="C62" s="122"/>
      <c r="D62" s="123"/>
      <c r="E62" s="47" t="s">
        <v>145</v>
      </c>
      <c r="F62" s="15"/>
      <c r="G62" s="15">
        <v>420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7" t="s">
        <v>146</v>
      </c>
      <c r="F63" s="15">
        <v>1147</v>
      </c>
      <c r="G63" s="15">
        <v>1556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SUM(F69)</f>
        <v>30714</v>
      </c>
      <c r="G64" s="15">
        <v>10158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SUM(F82+F75+F80+F81)</f>
        <v>30714</v>
      </c>
      <c r="G69" s="67">
        <f>SUM(G82+G75)+G80</f>
        <v>8413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99</v>
      </c>
      <c r="D75" s="69"/>
      <c r="E75" s="48"/>
      <c r="F75" s="15">
        <f>SUM(F77)</f>
        <v>300</v>
      </c>
      <c r="G75" s="15">
        <f>SUM(G77)</f>
        <v>0</v>
      </c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>
        <v>300</v>
      </c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47" t="s">
        <v>140</v>
      </c>
      <c r="F80" s="15">
        <v>3600</v>
      </c>
      <c r="G80" s="15"/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47"/>
      <c r="F81" s="15">
        <v>18401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47" t="s">
        <v>140</v>
      </c>
      <c r="F82" s="15">
        <v>8413</v>
      </c>
      <c r="G82" s="15">
        <v>8413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47" t="s">
        <v>141</v>
      </c>
      <c r="F84" s="15">
        <f>SUM(F90)</f>
        <v>5928</v>
      </c>
      <c r="G84" s="15">
        <v>4302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f>SUM(F92+F91)</f>
        <v>5928</v>
      </c>
      <c r="G90" s="15">
        <f>SUM(G92+G91)</f>
        <v>4302</v>
      </c>
    </row>
    <row r="91" spans="1:9" s="12" customFormat="1" ht="12.75" customHeight="1">
      <c r="A91" s="25" t="s">
        <v>116</v>
      </c>
      <c r="B91" s="34"/>
      <c r="C91" s="46" t="s">
        <v>103</v>
      </c>
      <c r="D91" s="10"/>
      <c r="E91" s="47" t="s">
        <v>141</v>
      </c>
      <c r="F91" s="15">
        <v>1626</v>
      </c>
      <c r="G91" s="15">
        <v>428</v>
      </c>
      <c r="I91" s="4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 t="s">
        <v>141</v>
      </c>
      <c r="F92" s="15">
        <v>4302</v>
      </c>
      <c r="G92" s="15">
        <v>3874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4" t="s">
        <v>118</v>
      </c>
      <c r="C94" s="125"/>
      <c r="D94" s="120"/>
      <c r="E94" s="48"/>
      <c r="F94" s="15">
        <f>SUM(F59+F64+F84)</f>
        <v>78159</v>
      </c>
      <c r="G94" s="15">
        <f>SUM(G59+G64+G84)</f>
        <v>58897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26" t="s">
        <v>147</v>
      </c>
      <c r="B96" s="105"/>
      <c r="C96" s="105"/>
      <c r="D96" s="105"/>
      <c r="E96" s="105"/>
      <c r="F96" s="105"/>
      <c r="G96" s="105"/>
    </row>
    <row r="97" spans="1:7" s="12" customFormat="1" ht="12.75">
      <c r="A97" s="127" t="s">
        <v>131</v>
      </c>
      <c r="B97" s="127"/>
      <c r="C97" s="127"/>
      <c r="D97" s="127"/>
      <c r="E97" s="127"/>
      <c r="F97" s="106" t="s">
        <v>109</v>
      </c>
      <c r="G97" s="106"/>
    </row>
    <row r="98" spans="1:7" s="12" customFormat="1" ht="12.75">
      <c r="A98" s="128" t="s">
        <v>129</v>
      </c>
      <c r="B98" s="129"/>
      <c r="C98" s="129"/>
      <c r="D98" s="129"/>
      <c r="E98" s="79"/>
      <c r="F98" s="9"/>
      <c r="G98" s="9"/>
    </row>
    <row r="99" spans="1:7" s="12" customFormat="1" ht="12.75">
      <c r="A99" s="92"/>
      <c r="B99" s="93"/>
      <c r="C99" s="93"/>
      <c r="D99" s="93"/>
      <c r="E99" s="79"/>
      <c r="F99" s="9"/>
      <c r="G99" s="9"/>
    </row>
    <row r="100" spans="1:7" s="12" customFormat="1" ht="12.75">
      <c r="A100" s="130" t="s">
        <v>142</v>
      </c>
      <c r="B100" s="130"/>
      <c r="C100" s="130"/>
      <c r="D100" s="130"/>
      <c r="E100" s="130"/>
      <c r="F100" s="109" t="s">
        <v>143</v>
      </c>
      <c r="G100" s="109"/>
    </row>
    <row r="101" spans="1:7" s="12" customFormat="1" ht="12.75" customHeight="1">
      <c r="A101" s="131" t="s">
        <v>130</v>
      </c>
      <c r="B101" s="131"/>
      <c r="C101" s="131"/>
      <c r="D101" s="131"/>
      <c r="E101" s="131"/>
      <c r="F101" s="108" t="s">
        <v>109</v>
      </c>
      <c r="G101" s="108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5">
    <mergeCell ref="D18:G18"/>
    <mergeCell ref="A98:D98"/>
    <mergeCell ref="F97:G97"/>
    <mergeCell ref="C47:D47"/>
    <mergeCell ref="C53:D53"/>
    <mergeCell ref="B62:D62"/>
    <mergeCell ref="B94:D94"/>
    <mergeCell ref="A97:E97"/>
    <mergeCell ref="A96:G96"/>
    <mergeCell ref="A12:E12"/>
    <mergeCell ref="A10:G11"/>
    <mergeCell ref="A13:G13"/>
    <mergeCell ref="A14:G14"/>
    <mergeCell ref="A16:G16"/>
    <mergeCell ref="A17:G17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2017-04-12T12:20:50Z</cp:lastPrinted>
  <dcterms:created xsi:type="dcterms:W3CDTF">2009-07-20T14:30:53Z</dcterms:created>
  <dcterms:modified xsi:type="dcterms:W3CDTF">2017-04-12T12:20:53Z</dcterms:modified>
  <cp:category/>
  <cp:version/>
  <cp:contentType/>
  <cp:contentStatus/>
</cp:coreProperties>
</file>